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УФАС+САЙТ\Информация 2021\Фактический баланс\"/>
    </mc:Choice>
  </mc:AlternateContent>
  <xr:revisionPtr revIDLastSave="0" documentId="8_{F002E6C8-CE85-464F-9918-8A6B0E7705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2" r:id="rId1"/>
    <sheet name="Лист3" sheetId="3" r:id="rId2"/>
  </sheets>
  <definedNames>
    <definedName name="_xlnm.Print_Area" localSheetId="0">Лист2!$A$1:$H$82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2" l="1"/>
  <c r="C60" i="2"/>
  <c r="H62" i="2"/>
  <c r="C37" i="2"/>
  <c r="C38" i="2"/>
  <c r="C39" i="2"/>
  <c r="C40" i="2"/>
  <c r="C41" i="2"/>
  <c r="C42" i="2"/>
  <c r="C43" i="2"/>
  <c r="C64" i="2"/>
  <c r="C16" i="2"/>
  <c r="C17" i="2"/>
  <c r="G26" i="2" l="1"/>
  <c r="G62" i="2" l="1"/>
  <c r="F62" i="2"/>
  <c r="E62" i="2"/>
  <c r="C61" i="2"/>
  <c r="C59" i="2"/>
  <c r="C58" i="2"/>
  <c r="C55" i="2"/>
  <c r="C54" i="2"/>
  <c r="H53" i="2"/>
  <c r="G53" i="2"/>
  <c r="F53" i="2"/>
  <c r="E53" i="2"/>
  <c r="H52" i="2"/>
  <c r="H51" i="2"/>
  <c r="H50" i="2"/>
  <c r="H49" i="2"/>
  <c r="H48" i="2"/>
  <c r="H47" i="2"/>
  <c r="H46" i="2"/>
  <c r="H45" i="2"/>
  <c r="G52" i="2"/>
  <c r="G51" i="2"/>
  <c r="G50" i="2"/>
  <c r="G49" i="2"/>
  <c r="G48" i="2"/>
  <c r="G47" i="2"/>
  <c r="G46" i="2"/>
  <c r="G45" i="2"/>
  <c r="F52" i="2"/>
  <c r="F51" i="2"/>
  <c r="F50" i="2"/>
  <c r="F49" i="2"/>
  <c r="F48" i="2"/>
  <c r="F47" i="2"/>
  <c r="F46" i="2"/>
  <c r="F45" i="2"/>
  <c r="E52" i="2"/>
  <c r="E51" i="2"/>
  <c r="E50" i="2"/>
  <c r="E49" i="2"/>
  <c r="E48" i="2"/>
  <c r="E47" i="2"/>
  <c r="E46" i="2"/>
  <c r="E45" i="2"/>
  <c r="C36" i="2"/>
  <c r="H35" i="2"/>
  <c r="G35" i="2"/>
  <c r="F35" i="2"/>
  <c r="E35" i="2"/>
  <c r="C34" i="2"/>
  <c r="C33" i="2"/>
  <c r="C32" i="2"/>
  <c r="C31" i="2"/>
  <c r="C30" i="2"/>
  <c r="C29" i="2"/>
  <c r="H26" i="2"/>
  <c r="F26" i="2"/>
  <c r="E26" i="2"/>
  <c r="C25" i="2"/>
  <c r="C15" i="2"/>
  <c r="C13" i="2"/>
  <c r="H11" i="2"/>
  <c r="G11" i="2"/>
  <c r="F11" i="2"/>
  <c r="E11" i="2"/>
  <c r="F44" i="2" l="1"/>
  <c r="F24" i="2" s="1"/>
  <c r="F23" i="2" s="1"/>
  <c r="C45" i="2"/>
  <c r="C47" i="2"/>
  <c r="C51" i="2"/>
  <c r="C62" i="2"/>
  <c r="C52" i="2"/>
  <c r="C48" i="2"/>
  <c r="E44" i="2"/>
  <c r="E24" i="2" s="1"/>
  <c r="E23" i="2" s="1"/>
  <c r="C53" i="2"/>
  <c r="C49" i="2"/>
  <c r="C46" i="2"/>
  <c r="C50" i="2"/>
  <c r="G44" i="2"/>
  <c r="C35" i="2"/>
  <c r="H44" i="2"/>
  <c r="H24" i="2" s="1"/>
  <c r="H23" i="2" s="1"/>
  <c r="C26" i="2"/>
  <c r="C11" i="2"/>
  <c r="G24" i="2" l="1"/>
  <c r="G23" i="2" s="1"/>
  <c r="C23" i="2" s="1"/>
  <c r="C44" i="2"/>
  <c r="C18" i="2"/>
  <c r="C24" i="2" l="1"/>
  <c r="E69" i="2"/>
  <c r="C21" i="2"/>
  <c r="C56" i="2"/>
  <c r="C57" i="2"/>
  <c r="F69" i="2" l="1"/>
  <c r="G69" i="2"/>
  <c r="H69" i="2"/>
  <c r="F19" i="2"/>
  <c r="F9" i="2" s="1"/>
  <c r="G19" i="2"/>
  <c r="G9" i="2" s="1"/>
  <c r="H19" i="2"/>
  <c r="H9" i="2" s="1"/>
  <c r="E19" i="2"/>
  <c r="E9" i="2" s="1"/>
  <c r="C72" i="2"/>
  <c r="C71" i="2"/>
  <c r="C67" i="2"/>
  <c r="C66" i="2"/>
  <c r="C65" i="2"/>
  <c r="C28" i="2"/>
  <c r="C27" i="2"/>
  <c r="C9" i="2" l="1"/>
  <c r="C19" i="2"/>
  <c r="C69" i="2"/>
  <c r="C74" i="2" l="1"/>
</calcChain>
</file>

<file path=xl/sharedStrings.xml><?xml version="1.0" encoding="utf-8"?>
<sst xmlns="http://schemas.openxmlformats.org/spreadsheetml/2006/main" count="109" uniqueCount="100">
  <si>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</si>
  <si>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</si>
  <si>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</si>
  <si>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</si>
  <si>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</si>
  <si>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</si>
  <si>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</si>
  <si>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</si>
  <si>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</si>
  <si>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</si>
  <si>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</si>
  <si>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</si>
  <si>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</si>
  <si>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</si>
  <si>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</si>
  <si>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</si>
  <si>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</si>
  <si>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</si>
  <si>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</si>
  <si>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</si>
  <si>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</si>
  <si>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</si>
  <si>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</si>
  <si>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</si>
  <si>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</si>
  <si>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</si>
  <si>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</si>
  <si>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</si>
  <si>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</si>
  <si>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</si>
  <si>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</si>
  <si>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</si>
  <si>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</si>
  <si>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</si>
  <si>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</si>
  <si>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</si>
  <si>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</si>
  <si>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</si>
  <si>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</si>
  <si>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</si>
  <si>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</si>
  <si>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</si>
  <si>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</si>
  <si>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</si>
  <si>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</si>
  <si>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</si>
  <si>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</si>
  <si>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</si>
  <si>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</si>
  <si>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</si>
  <si>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</si>
  <si>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</si>
  <si>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</si>
  <si>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</si>
  <si>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</si>
  <si>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</si>
  <si>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</si>
  <si>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</si>
  <si>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</si>
  <si>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</si>
  <si>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</si>
  <si>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</si>
  <si>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</si>
  <si>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</si>
  <si>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</si>
  <si>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</si>
  <si>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</si>
  <si>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</si>
  <si>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</si>
  <si>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</si>
  <si>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</si>
  <si>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</si>
  <si>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</si>
  <si>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</si>
  <si>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</si>
  <si>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</si>
  <si>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</si>
  <si>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</si>
  <si>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</si>
  <si>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</si>
  <si>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</si>
  <si>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</si>
  <si>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</si>
  <si>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</si>
  <si>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</si>
  <si>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</si>
  <si>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</si>
  <si>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</si>
  <si>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</si>
  <si>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ООО "КрасКом"</t>
  </si>
  <si>
    <t>ООО "Сибирские коммунальные системы"</t>
  </si>
  <si>
    <t>________________________ / А.В. Портнягин</t>
  </si>
  <si>
    <t>Отпуск из сети по договору купли-продажи ООО "ПрофСервисТрейд":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</si>
  <si>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с/н</t>
  </si>
  <si>
    <t xml:space="preserve">1.1.3. </t>
  </si>
  <si>
    <t xml:space="preserve">1.1.4. </t>
  </si>
  <si>
    <t>1.1.5.</t>
  </si>
  <si>
    <t>филиала ПАО "Россети Сибирь" - "Красноярскэнеро"</t>
  </si>
  <si>
    <t>Отпуск из сети в смежную сетевую организацию филиал ПАО "Россети Сибирь"-"Красноярскэнерго":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</si>
  <si>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июль 2021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</si>
</sst>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wrapText="1"/>
    </xf>
    <xf numFmtId="3" fontId="10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horizontal="right" wrapText="1"/>
    </xf>
    <xf numFmtId="49" fontId="10" fillId="4" borderId="0" xfId="0" applyNumberFormat="1" applyFont="1" applyFill="1" applyAlignment="1">
      <alignment horizontal="left" wrapText="1"/>
    </xf>
    <xf numFmtId="0" fontId="10" fillId="4" borderId="0" xfId="0" applyFont="1" applyFill="1" applyAlignment="1"/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1"/>
  <sheetViews>
    <sheetView tabSelected="1" view="pageBreakPreview" topLeftCell="A52" zoomScaleSheetLayoutView="100" workbookViewId="0">
      <selection activeCell="C74" sqref="C74"/>
    </sheetView>
  </sheetViews>
  <sheetFormatPr defaultRowHeight="18.75" x14ac:dyDescent="0.3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t="18.75" hidden="1" customHeight="1" x14ac:dyDescent="0.3">
      <c r="C1" s="47" t="s">
        <v>46</v>
      </c>
      <c r="K1" s="48"/>
      <c r="L1" s="48"/>
    </row>
    <row r="2" spans="1:12" s="47" customFormat="1" ht="18.75" hidden="1" customHeight="1" x14ac:dyDescent="0.3">
      <c r="K2" s="48"/>
      <c r="L2" s="48"/>
    </row>
    <row r="3" spans="1:12" s="47" customFormat="1" ht="18.75" hidden="1" customHeight="1" x14ac:dyDescent="0.3">
      <c r="C3" s="49" t="s">
        <v>44</v>
      </c>
      <c r="K3" s="48"/>
      <c r="L3" s="48"/>
    </row>
    <row r="4" spans="1:12" s="47" customFormat="1" ht="18.75" hidden="1" customHeight="1" x14ac:dyDescent="0.3">
      <c r="C4" s="49" t="s">
        <v>45</v>
      </c>
      <c r="D4" s="49"/>
      <c r="F4" s="48"/>
      <c r="G4" s="48"/>
      <c r="K4" s="48"/>
      <c r="L4" s="48"/>
    </row>
    <row r="5" spans="1:12" s="32" customFormat="1" ht="18.75" hidden="1" customHeight="1" x14ac:dyDescent="0.35">
      <c r="B5" s="88"/>
      <c r="C5" s="89"/>
      <c r="D5" s="33"/>
      <c r="F5" s="90"/>
      <c r="G5" s="90"/>
      <c r="H5" s="90"/>
      <c r="I5" s="34"/>
      <c r="J5" s="34"/>
      <c r="K5" s="34"/>
      <c r="L5" s="34"/>
    </row>
    <row r="6" spans="1:12" s="7" customFormat="1" ht="21.75" customHeight="1" x14ac:dyDescent="0.35">
      <c r="A6" s="91" t="s">
        <v>99</v>
      </c>
      <c r="B6" s="92"/>
      <c r="C6" s="92"/>
      <c r="D6" s="92"/>
      <c r="E6" s="92"/>
      <c r="F6" s="92"/>
      <c r="G6" s="92"/>
      <c r="H6" s="92"/>
      <c r="I6" s="6"/>
      <c r="J6" s="6"/>
      <c r="K6" s="6"/>
      <c r="L6" s="6"/>
    </row>
    <row r="7" spans="1:12" ht="15.75" customHeight="1" x14ac:dyDescent="0.3">
      <c r="A7" s="8"/>
      <c r="B7" s="29"/>
      <c r="C7" s="9"/>
      <c r="H7" s="10" t="s">
        <v>31</v>
      </c>
    </row>
    <row r="8" spans="1:12" s="53" customFormat="1" ht="15.75" x14ac:dyDescent="0.2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 x14ac:dyDescent="0.25">
      <c r="A9" s="54" t="s">
        <v>0</v>
      </c>
      <c r="B9" s="36" t="s">
        <v>20</v>
      </c>
      <c r="C9" s="76">
        <f>SUM(E9:H9)</f>
        <v>4772553</v>
      </c>
      <c r="D9" s="55"/>
      <c r="E9" s="76">
        <f>E11+E19</f>
        <v>1560686</v>
      </c>
      <c r="F9" s="76">
        <f>F11+F19</f>
        <v>475946</v>
      </c>
      <c r="G9" s="76">
        <f>G11+G19</f>
        <v>2703531</v>
      </c>
      <c r="H9" s="76">
        <f>H11+H19</f>
        <v>32390</v>
      </c>
      <c r="I9" s="56"/>
      <c r="J9" s="56"/>
      <c r="K9" s="56"/>
      <c r="L9" s="56"/>
    </row>
    <row r="10" spans="1:12" s="60" customFormat="1" ht="15.75" x14ac:dyDescent="0.2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 x14ac:dyDescent="0.25">
      <c r="A11" s="61" t="s">
        <v>2</v>
      </c>
      <c r="B11" s="38" t="s">
        <v>8</v>
      </c>
      <c r="C11" s="62">
        <f>SUM(E11:H11)</f>
        <v>4772553</v>
      </c>
      <c r="D11" s="63"/>
      <c r="E11" s="62">
        <f>SUM(E13:E18)</f>
        <v>1560686</v>
      </c>
      <c r="F11" s="62">
        <f>SUM(F13:F18)</f>
        <v>475946</v>
      </c>
      <c r="G11" s="62">
        <f>SUM(G13:G18)</f>
        <v>2703531</v>
      </c>
      <c r="H11" s="62">
        <f>SUM(H13:H18)</f>
        <v>32390</v>
      </c>
      <c r="I11" s="56"/>
      <c r="J11" s="56"/>
      <c r="K11" s="56"/>
      <c r="L11" s="56"/>
    </row>
    <row r="12" spans="1:12" s="60" customFormat="1" ht="15.75" x14ac:dyDescent="0.2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 x14ac:dyDescent="0.25">
      <c r="A13" s="64" t="s">
        <v>3</v>
      </c>
      <c r="B13" s="40" t="s">
        <v>76</v>
      </c>
      <c r="C13" s="65">
        <f>SUM(E13:H13)</f>
        <v>21298</v>
      </c>
      <c r="D13" s="63"/>
      <c r="E13" s="82">
        <v>21298</v>
      </c>
      <c r="F13" s="65"/>
      <c r="G13" s="65"/>
      <c r="H13" s="65"/>
      <c r="I13" s="56"/>
      <c r="J13" s="56"/>
      <c r="K13" s="56"/>
      <c r="L13" s="56"/>
    </row>
    <row r="14" spans="1:12" s="60" customFormat="1" ht="15.75" x14ac:dyDescent="0.25">
      <c r="A14" s="64" t="s">
        <v>88</v>
      </c>
      <c r="B14" s="40" t="s">
        <v>77</v>
      </c>
      <c r="C14" s="65">
        <f>SUM(E14:H14)</f>
        <v>1061</v>
      </c>
      <c r="D14" s="63"/>
      <c r="E14" s="82"/>
      <c r="F14" s="65"/>
      <c r="G14" s="65">
        <v>1061</v>
      </c>
      <c r="H14" s="65"/>
      <c r="I14" s="56"/>
      <c r="J14" s="56"/>
      <c r="K14" s="56"/>
      <c r="L14" s="56"/>
    </row>
    <row r="15" spans="1:12" s="60" customFormat="1" ht="15.75" x14ac:dyDescent="0.25">
      <c r="A15" s="64" t="s">
        <v>94</v>
      </c>
      <c r="B15" s="40" t="s">
        <v>89</v>
      </c>
      <c r="C15" s="65">
        <f>SUM(E15:H15)</f>
        <v>88784</v>
      </c>
      <c r="D15" s="63"/>
      <c r="E15" s="82"/>
      <c r="F15" s="65"/>
      <c r="G15" s="65">
        <v>86386</v>
      </c>
      <c r="H15" s="65">
        <v>2398</v>
      </c>
      <c r="I15" s="56"/>
      <c r="J15" s="56"/>
      <c r="K15" s="56"/>
      <c r="L15" s="56"/>
    </row>
    <row r="16" spans="1:12" s="60" customFormat="1" ht="15.75" x14ac:dyDescent="0.25">
      <c r="A16" s="64" t="s">
        <v>95</v>
      </c>
      <c r="B16" s="40" t="s">
        <v>90</v>
      </c>
      <c r="C16" s="65">
        <f>SUM(E16:H16)</f>
        <v>28784</v>
      </c>
      <c r="D16" s="63"/>
      <c r="E16" s="82"/>
      <c r="F16" s="65"/>
      <c r="G16" s="65"/>
      <c r="H16" s="65">
        <v>28784</v>
      </c>
      <c r="I16" s="56"/>
      <c r="J16" s="56"/>
      <c r="K16" s="56"/>
      <c r="L16" s="56"/>
    </row>
    <row r="17" spans="1:12" s="60" customFormat="1" ht="15.75" x14ac:dyDescent="0.25">
      <c r="A17" s="64" t="s">
        <v>96</v>
      </c>
      <c r="B17" s="40" t="s">
        <v>97</v>
      </c>
      <c r="C17" s="65">
        <f>SUM(E17:H17)</f>
        <v>4632626</v>
      </c>
      <c r="D17" s="67"/>
      <c r="E17" s="81">
        <v>1539388</v>
      </c>
      <c r="F17" s="80">
        <v>475946</v>
      </c>
      <c r="G17" s="80">
        <v>2616084</v>
      </c>
      <c r="H17" s="80">
        <v>1208</v>
      </c>
      <c r="I17" s="87"/>
      <c r="J17" s="56"/>
      <c r="K17" s="56"/>
      <c r="L17" s="56"/>
    </row>
    <row r="18" spans="1:12" s="60" customFormat="1" ht="18" hidden="1" customHeight="1" x14ac:dyDescent="0.25">
      <c r="A18" s="64" t="s">
        <v>86</v>
      </c>
      <c r="B18" s="60" t="s">
        <v>77</v>
      </c>
      <c r="C18" s="65">
        <f t="shared" ref="C18:C72" si="0">SUM(E18:H18)</f>
        <v>0</v>
      </c>
      <c r="D18" s="67"/>
      <c r="E18" s="37"/>
      <c r="F18" s="80"/>
      <c r="G18" s="80"/>
      <c r="H18" s="80"/>
      <c r="I18" s="56"/>
      <c r="J18" s="56"/>
      <c r="K18" s="56"/>
      <c r="L18" s="56"/>
    </row>
    <row r="19" spans="1:12" s="60" customFormat="1" ht="15.75" hidden="1" customHeight="1" x14ac:dyDescent="0.25">
      <c r="A19" s="61" t="s">
        <v>4</v>
      </c>
      <c r="B19" s="38" t="s">
        <v>10</v>
      </c>
      <c r="C19" s="62">
        <f t="shared" si="0"/>
        <v>0</v>
      </c>
      <c r="D19" s="67"/>
      <c r="E19" s="62">
        <f>E21</f>
        <v>0</v>
      </c>
      <c r="F19" s="62">
        <f t="shared" ref="F19:H19" si="1">F21</f>
        <v>0</v>
      </c>
      <c r="G19" s="62">
        <f t="shared" si="1"/>
        <v>0</v>
      </c>
      <c r="H19" s="62">
        <f t="shared" si="1"/>
        <v>0</v>
      </c>
      <c r="I19" s="56"/>
      <c r="J19" s="56"/>
      <c r="K19" s="56"/>
      <c r="L19" s="56"/>
    </row>
    <row r="20" spans="1:12" s="70" customFormat="1" ht="15.75" hidden="1" customHeight="1" x14ac:dyDescent="0.25">
      <c r="A20" s="68"/>
      <c r="B20" s="40" t="s">
        <v>1</v>
      </c>
      <c r="C20" s="69"/>
      <c r="D20" s="67"/>
      <c r="E20" s="69"/>
      <c r="F20" s="69"/>
      <c r="G20" s="69"/>
      <c r="H20" s="69"/>
      <c r="I20" s="56"/>
      <c r="J20" s="56"/>
      <c r="K20" s="56"/>
      <c r="L20" s="56"/>
    </row>
    <row r="21" spans="1:12" s="60" customFormat="1" ht="15.75" hidden="1" customHeight="1" x14ac:dyDescent="0.25">
      <c r="A21" s="64" t="s">
        <v>5</v>
      </c>
      <c r="B21" s="41"/>
      <c r="C21" s="66">
        <f>SUM(E21:H21)</f>
        <v>0</v>
      </c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9.75" hidden="1" customHeight="1" x14ac:dyDescent="0.25">
      <c r="A22" s="64" t="s">
        <v>9</v>
      </c>
      <c r="B22" s="41"/>
      <c r="C22" s="66"/>
      <c r="D22" s="71"/>
      <c r="E22" s="66"/>
      <c r="F22" s="66"/>
      <c r="G22" s="66"/>
      <c r="H22" s="66"/>
      <c r="I22" s="56"/>
      <c r="J22" s="56"/>
      <c r="K22" s="56"/>
      <c r="L22" s="56"/>
    </row>
    <row r="23" spans="1:12" s="60" customFormat="1" ht="15.75" x14ac:dyDescent="0.25">
      <c r="A23" s="72" t="s">
        <v>6</v>
      </c>
      <c r="B23" s="42" t="s">
        <v>19</v>
      </c>
      <c r="C23" s="73">
        <f>SUM(E23:H23)</f>
        <v>4772543</v>
      </c>
      <c r="D23" s="67"/>
      <c r="E23" s="73">
        <f>E24+E62</f>
        <v>0</v>
      </c>
      <c r="F23" s="73">
        <f>F24+F62</f>
        <v>0</v>
      </c>
      <c r="G23" s="73">
        <f>G24+G62</f>
        <v>2502397</v>
      </c>
      <c r="H23" s="73">
        <f>H24+H62</f>
        <v>2270146</v>
      </c>
      <c r="I23" s="56"/>
      <c r="J23" s="56"/>
      <c r="K23" s="56"/>
      <c r="L23" s="56"/>
    </row>
    <row r="24" spans="1:12" s="60" customFormat="1" ht="15.75" x14ac:dyDescent="0.25">
      <c r="A24" s="68" t="s">
        <v>17</v>
      </c>
      <c r="B24" s="43" t="s">
        <v>49</v>
      </c>
      <c r="C24" s="66">
        <f>SUM(E24:H24)</f>
        <v>4698000</v>
      </c>
      <c r="D24" s="67"/>
      <c r="E24" s="66">
        <f>E25+E44+E53</f>
        <v>0</v>
      </c>
      <c r="F24" s="66">
        <f>F25+F44+F53</f>
        <v>0</v>
      </c>
      <c r="G24" s="66">
        <f>G25+G44+G53</f>
        <v>2433853</v>
      </c>
      <c r="H24" s="66">
        <f>H25+H44+H53</f>
        <v>2264147</v>
      </c>
      <c r="I24" s="56"/>
      <c r="J24" s="56"/>
      <c r="K24" s="56"/>
      <c r="L24" s="56"/>
    </row>
    <row r="25" spans="1:12" s="60" customFormat="1" ht="15.75" x14ac:dyDescent="0.25">
      <c r="A25" s="74" t="s">
        <v>34</v>
      </c>
      <c r="B25" s="43" t="s">
        <v>38</v>
      </c>
      <c r="C25" s="66">
        <f>SUM(E25:H25)</f>
        <v>2405791</v>
      </c>
      <c r="D25" s="67"/>
      <c r="E25" s="66"/>
      <c r="F25" s="66"/>
      <c r="G25" s="84">
        <v>1960081</v>
      </c>
      <c r="H25" s="66">
        <v>445710</v>
      </c>
      <c r="I25" s="83"/>
      <c r="J25" s="56"/>
      <c r="K25" s="56"/>
      <c r="L25" s="56"/>
    </row>
    <row r="26" spans="1:12" s="60" customFormat="1" ht="15.75" x14ac:dyDescent="0.25">
      <c r="A26" s="74" t="s">
        <v>35</v>
      </c>
      <c r="B26" s="43" t="s">
        <v>37</v>
      </c>
      <c r="C26" s="66">
        <f>SUM(E26:H26)</f>
        <v>849714</v>
      </c>
      <c r="D26" s="67"/>
      <c r="E26" s="66">
        <f>SUM(E27:E34)</f>
        <v>0</v>
      </c>
      <c r="F26" s="66">
        <f>SUM(F27:F34)</f>
        <v>0</v>
      </c>
      <c r="G26" s="66">
        <f>SUM(G27:G34)</f>
        <v>230227</v>
      </c>
      <c r="H26" s="66">
        <f>SUM(H27:H34)</f>
        <v>619487</v>
      </c>
      <c r="I26" s="56"/>
      <c r="J26" s="56"/>
      <c r="K26" s="56"/>
      <c r="L26" s="56"/>
    </row>
    <row r="27" spans="1:12" s="60" customFormat="1" ht="31.5" hidden="1" customHeight="1" x14ac:dyDescent="0.25">
      <c r="A27" s="74"/>
      <c r="B27" s="44" t="s">
        <v>50</v>
      </c>
      <c r="C27" s="66">
        <f t="shared" si="0"/>
        <v>0</v>
      </c>
      <c r="D27" s="67"/>
      <c r="E27" s="66"/>
      <c r="F27" s="66"/>
      <c r="G27" s="66"/>
      <c r="H27" s="66"/>
      <c r="I27" s="56"/>
      <c r="J27" s="56"/>
      <c r="K27" s="56"/>
      <c r="L27" s="56"/>
    </row>
    <row r="28" spans="1:12" s="60" customFormat="1" ht="31.5" hidden="1" customHeight="1" x14ac:dyDescent="0.25">
      <c r="A28" s="74"/>
      <c r="B28" s="44" t="s">
        <v>51</v>
      </c>
      <c r="C28" s="66">
        <f t="shared" si="0"/>
        <v>0</v>
      </c>
      <c r="D28" s="67"/>
      <c r="E28" s="66"/>
      <c r="F28" s="66"/>
      <c r="G28" s="66"/>
      <c r="H28" s="66"/>
      <c r="I28" s="56"/>
      <c r="J28" s="56"/>
      <c r="K28" s="56"/>
      <c r="L28" s="56"/>
    </row>
    <row r="29" spans="1:12" s="60" customFormat="1" ht="31.5" x14ac:dyDescent="0.25">
      <c r="A29" s="74"/>
      <c r="B29" s="44" t="s">
        <v>42</v>
      </c>
      <c r="C29" s="66">
        <f t="shared" ref="C29:C47" si="2">SUM(E29:H29)</f>
        <v>363533</v>
      </c>
      <c r="D29" s="67"/>
      <c r="E29" s="66"/>
      <c r="F29" s="66"/>
      <c r="G29" s="66">
        <v>54098</v>
      </c>
      <c r="H29" s="66">
        <v>309435</v>
      </c>
      <c r="I29" s="56"/>
      <c r="J29" s="56"/>
      <c r="K29" s="56"/>
      <c r="L29" s="56"/>
    </row>
    <row r="30" spans="1:12" s="60" customFormat="1" ht="31.5" x14ac:dyDescent="0.25">
      <c r="A30" s="74"/>
      <c r="B30" s="44" t="s">
        <v>52</v>
      </c>
      <c r="C30" s="66">
        <f t="shared" si="2"/>
        <v>63340</v>
      </c>
      <c r="D30" s="67"/>
      <c r="E30" s="66"/>
      <c r="F30" s="66"/>
      <c r="G30" s="66">
        <v>11500</v>
      </c>
      <c r="H30" s="66">
        <v>51840</v>
      </c>
      <c r="I30" s="86"/>
      <c r="J30" s="56"/>
      <c r="K30" s="56"/>
      <c r="L30" s="56"/>
    </row>
    <row r="31" spans="1:12" s="60" customFormat="1" ht="31.5" x14ac:dyDescent="0.25">
      <c r="A31" s="74"/>
      <c r="B31" s="44" t="s">
        <v>53</v>
      </c>
      <c r="C31" s="66">
        <f t="shared" si="2"/>
        <v>10017</v>
      </c>
      <c r="D31" s="67"/>
      <c r="E31" s="66"/>
      <c r="F31" s="66"/>
      <c r="G31" s="66"/>
      <c r="H31" s="66">
        <v>10017</v>
      </c>
      <c r="I31" s="56"/>
      <c r="J31" s="56"/>
      <c r="K31" s="56"/>
      <c r="L31" s="56"/>
    </row>
    <row r="32" spans="1:12" s="60" customFormat="1" ht="31.5" x14ac:dyDescent="0.25">
      <c r="A32" s="74"/>
      <c r="B32" s="44" t="s">
        <v>78</v>
      </c>
      <c r="C32" s="66">
        <f t="shared" si="2"/>
        <v>4050</v>
      </c>
      <c r="D32" s="67"/>
      <c r="E32" s="66"/>
      <c r="F32" s="66"/>
      <c r="G32" s="66">
        <v>1615</v>
      </c>
      <c r="H32" s="66">
        <v>2435</v>
      </c>
      <c r="I32" s="56"/>
      <c r="J32" s="56"/>
      <c r="K32" s="56"/>
      <c r="L32" s="56"/>
    </row>
    <row r="33" spans="1:12" s="60" customFormat="1" ht="31.5" x14ac:dyDescent="0.25">
      <c r="A33" s="74"/>
      <c r="B33" s="44" t="s">
        <v>54</v>
      </c>
      <c r="C33" s="66">
        <f t="shared" si="2"/>
        <v>320904</v>
      </c>
      <c r="D33" s="67"/>
      <c r="E33" s="66"/>
      <c r="F33" s="66"/>
      <c r="G33" s="66">
        <v>111719</v>
      </c>
      <c r="H33" s="66">
        <v>209185</v>
      </c>
      <c r="I33" s="56"/>
      <c r="J33" s="56"/>
      <c r="K33" s="56"/>
      <c r="L33" s="56"/>
    </row>
    <row r="34" spans="1:12" s="60" customFormat="1" ht="31.5" x14ac:dyDescent="0.25">
      <c r="A34" s="74"/>
      <c r="B34" s="44" t="s">
        <v>55</v>
      </c>
      <c r="C34" s="66">
        <f t="shared" si="2"/>
        <v>87870</v>
      </c>
      <c r="D34" s="67"/>
      <c r="E34" s="66"/>
      <c r="F34" s="66"/>
      <c r="G34" s="66">
        <v>51295</v>
      </c>
      <c r="H34" s="66">
        <v>36575</v>
      </c>
      <c r="I34" s="56"/>
      <c r="J34" s="56"/>
      <c r="K34" s="56"/>
      <c r="L34" s="56"/>
    </row>
    <row r="35" spans="1:12" s="60" customFormat="1" ht="15.75" x14ac:dyDescent="0.25">
      <c r="A35" s="74" t="s">
        <v>39</v>
      </c>
      <c r="B35" s="43" t="s">
        <v>48</v>
      </c>
      <c r="C35" s="66">
        <f t="shared" si="2"/>
        <v>1292408</v>
      </c>
      <c r="D35" s="67"/>
      <c r="E35" s="66">
        <f>SUM(E36:E43)</f>
        <v>0</v>
      </c>
      <c r="F35" s="66">
        <f>SUM(F36:F43)</f>
        <v>0</v>
      </c>
      <c r="G35" s="66">
        <f>SUM(G36:G43)</f>
        <v>99302</v>
      </c>
      <c r="H35" s="66">
        <f>SUM(H36:H43)</f>
        <v>1193106</v>
      </c>
      <c r="I35" s="56"/>
      <c r="J35" s="56"/>
      <c r="K35" s="56"/>
      <c r="L35" s="56"/>
    </row>
    <row r="36" spans="1:12" s="60" customFormat="1" ht="31.5" x14ac:dyDescent="0.25">
      <c r="A36" s="74"/>
      <c r="B36" s="44" t="s">
        <v>56</v>
      </c>
      <c r="C36" s="66">
        <f t="shared" si="2"/>
        <v>566653</v>
      </c>
      <c r="D36" s="67"/>
      <c r="E36" s="66"/>
      <c r="F36" s="66"/>
      <c r="G36" s="66">
        <v>600</v>
      </c>
      <c r="H36" s="66">
        <v>566053</v>
      </c>
      <c r="I36" s="56"/>
      <c r="J36" s="56"/>
      <c r="K36" s="56"/>
      <c r="L36" s="56"/>
    </row>
    <row r="37" spans="1:12" s="60" customFormat="1" ht="31.5" x14ac:dyDescent="0.25">
      <c r="A37" s="74"/>
      <c r="B37" s="44" t="s">
        <v>82</v>
      </c>
      <c r="C37" s="66">
        <f t="shared" si="2"/>
        <v>299682</v>
      </c>
      <c r="D37" s="67"/>
      <c r="E37" s="66"/>
      <c r="F37" s="66"/>
      <c r="G37" s="66">
        <v>24896</v>
      </c>
      <c r="H37" s="66">
        <v>274786</v>
      </c>
      <c r="I37" s="56"/>
      <c r="J37" s="56"/>
      <c r="K37" s="56"/>
      <c r="L37" s="56"/>
    </row>
    <row r="38" spans="1:12" s="60" customFormat="1" ht="31.5" x14ac:dyDescent="0.25">
      <c r="A38" s="74"/>
      <c r="B38" s="44" t="s">
        <v>57</v>
      </c>
      <c r="C38" s="66">
        <f t="shared" si="2"/>
        <v>50512</v>
      </c>
      <c r="D38" s="67"/>
      <c r="E38" s="66"/>
      <c r="F38" s="66"/>
      <c r="G38" s="66">
        <v>260</v>
      </c>
      <c r="H38" s="66">
        <v>50252</v>
      </c>
      <c r="I38" s="56"/>
      <c r="J38" s="56"/>
      <c r="K38" s="56"/>
      <c r="L38" s="56"/>
    </row>
    <row r="39" spans="1:12" s="60" customFormat="1" ht="31.5" x14ac:dyDescent="0.25">
      <c r="A39" s="74"/>
      <c r="B39" s="44" t="s">
        <v>79</v>
      </c>
      <c r="C39" s="66">
        <f t="shared" si="2"/>
        <v>68090</v>
      </c>
      <c r="D39" s="67"/>
      <c r="E39" s="66"/>
      <c r="F39" s="66"/>
      <c r="G39" s="66">
        <v>0</v>
      </c>
      <c r="H39" s="66">
        <v>68090</v>
      </c>
      <c r="I39" s="85"/>
      <c r="J39" s="56"/>
      <c r="K39" s="56"/>
      <c r="L39" s="56"/>
    </row>
    <row r="40" spans="1:12" s="60" customFormat="1" ht="31.5" x14ac:dyDescent="0.25">
      <c r="A40" s="74"/>
      <c r="B40" s="44" t="s">
        <v>59</v>
      </c>
      <c r="C40" s="66">
        <f t="shared" si="2"/>
        <v>16454</v>
      </c>
      <c r="D40" s="67"/>
      <c r="E40" s="66"/>
      <c r="F40" s="66"/>
      <c r="G40" s="66">
        <v>0</v>
      </c>
      <c r="H40" s="66">
        <v>16454</v>
      </c>
      <c r="I40" s="56"/>
      <c r="J40" s="56"/>
      <c r="K40" s="56"/>
      <c r="L40" s="56"/>
    </row>
    <row r="41" spans="1:12" s="60" customFormat="1" ht="31.5" x14ac:dyDescent="0.25">
      <c r="A41" s="74"/>
      <c r="B41" s="44" t="s">
        <v>60</v>
      </c>
      <c r="C41" s="66">
        <f t="shared" si="2"/>
        <v>16746</v>
      </c>
      <c r="D41" s="67"/>
      <c r="E41" s="66"/>
      <c r="F41" s="66"/>
      <c r="G41" s="66">
        <v>640</v>
      </c>
      <c r="H41" s="66">
        <v>16106</v>
      </c>
      <c r="I41" s="56"/>
      <c r="J41" s="56"/>
      <c r="K41" s="56"/>
      <c r="L41" s="56"/>
    </row>
    <row r="42" spans="1:12" s="60" customFormat="1" ht="31.5" x14ac:dyDescent="0.25">
      <c r="A42" s="74"/>
      <c r="B42" s="44" t="s">
        <v>80</v>
      </c>
      <c r="C42" s="66">
        <f t="shared" si="2"/>
        <v>152698</v>
      </c>
      <c r="D42" s="67"/>
      <c r="E42" s="66"/>
      <c r="F42" s="66"/>
      <c r="G42" s="66">
        <v>59042</v>
      </c>
      <c r="H42" s="66">
        <v>93656</v>
      </c>
      <c r="I42" s="56"/>
      <c r="J42" s="56"/>
      <c r="K42" s="56"/>
      <c r="L42" s="56"/>
    </row>
    <row r="43" spans="1:12" s="60" customFormat="1" ht="31.5" x14ac:dyDescent="0.25">
      <c r="A43" s="74"/>
      <c r="B43" s="44" t="s">
        <v>62</v>
      </c>
      <c r="C43" s="66">
        <f t="shared" si="2"/>
        <v>121573</v>
      </c>
      <c r="D43" s="67"/>
      <c r="E43" s="66"/>
      <c r="F43" s="66"/>
      <c r="G43" s="66">
        <v>13864</v>
      </c>
      <c r="H43" s="66">
        <v>107709</v>
      </c>
      <c r="I43" s="56"/>
      <c r="J43" s="56"/>
      <c r="K43" s="56"/>
      <c r="L43" s="56"/>
    </row>
    <row r="44" spans="1:12" s="60" customFormat="1" ht="15.75" x14ac:dyDescent="0.25">
      <c r="A44" s="74" t="s">
        <v>40</v>
      </c>
      <c r="B44" s="45" t="s">
        <v>47</v>
      </c>
      <c r="C44" s="66">
        <f t="shared" si="2"/>
        <v>2142122</v>
      </c>
      <c r="D44" s="67"/>
      <c r="E44" s="66">
        <f>SUM(E45:E52)</f>
        <v>0</v>
      </c>
      <c r="F44" s="66">
        <f>SUM(F45:F52)</f>
        <v>0</v>
      </c>
      <c r="G44" s="66">
        <f>SUM(G45:G52)</f>
        <v>329529</v>
      </c>
      <c r="H44" s="66">
        <f>SUM(H45:H52)</f>
        <v>1812593</v>
      </c>
      <c r="I44" s="56"/>
      <c r="J44" s="56"/>
      <c r="K44" s="56"/>
      <c r="L44" s="56"/>
    </row>
    <row r="45" spans="1:12" s="60" customFormat="1" ht="31.5" x14ac:dyDescent="0.25">
      <c r="A45" s="74"/>
      <c r="B45" s="44" t="s">
        <v>50</v>
      </c>
      <c r="C45" s="66">
        <f t="shared" si="2"/>
        <v>566653</v>
      </c>
      <c r="D45" s="67"/>
      <c r="E45" s="66">
        <f t="shared" ref="E45:H52" si="3">E27+E36</f>
        <v>0</v>
      </c>
      <c r="F45" s="66">
        <f t="shared" si="3"/>
        <v>0</v>
      </c>
      <c r="G45" s="66">
        <f t="shared" si="3"/>
        <v>600</v>
      </c>
      <c r="H45" s="66">
        <f t="shared" si="3"/>
        <v>566053</v>
      </c>
      <c r="I45" s="56"/>
      <c r="J45" s="56"/>
      <c r="K45" s="56"/>
      <c r="L45" s="56"/>
    </row>
    <row r="46" spans="1:12" s="60" customFormat="1" ht="31.5" x14ac:dyDescent="0.25">
      <c r="A46" s="74"/>
      <c r="B46" s="44" t="s">
        <v>51</v>
      </c>
      <c r="C46" s="66">
        <f t="shared" si="2"/>
        <v>299682</v>
      </c>
      <c r="D46" s="67"/>
      <c r="E46" s="66">
        <f t="shared" si="3"/>
        <v>0</v>
      </c>
      <c r="F46" s="66">
        <f t="shared" si="3"/>
        <v>0</v>
      </c>
      <c r="G46" s="66">
        <f t="shared" si="3"/>
        <v>24896</v>
      </c>
      <c r="H46" s="66">
        <f t="shared" si="3"/>
        <v>274786</v>
      </c>
      <c r="I46" s="56"/>
      <c r="J46" s="56"/>
      <c r="K46" s="56"/>
      <c r="L46" s="56"/>
    </row>
    <row r="47" spans="1:12" s="60" customFormat="1" ht="31.5" x14ac:dyDescent="0.25">
      <c r="A47" s="74"/>
      <c r="B47" s="44" t="s">
        <v>63</v>
      </c>
      <c r="C47" s="66">
        <f t="shared" si="2"/>
        <v>414045</v>
      </c>
      <c r="D47" s="67"/>
      <c r="E47" s="66">
        <f t="shared" si="3"/>
        <v>0</v>
      </c>
      <c r="F47" s="66">
        <f t="shared" si="3"/>
        <v>0</v>
      </c>
      <c r="G47" s="66">
        <f t="shared" si="3"/>
        <v>54358</v>
      </c>
      <c r="H47" s="66">
        <f t="shared" si="3"/>
        <v>359687</v>
      </c>
      <c r="I47" s="56"/>
      <c r="J47" s="56"/>
      <c r="K47" s="56"/>
      <c r="L47" s="56"/>
    </row>
    <row r="48" spans="1:12" s="60" customFormat="1" ht="31.5" x14ac:dyDescent="0.25">
      <c r="A48" s="74"/>
      <c r="B48" s="44" t="s">
        <v>58</v>
      </c>
      <c r="C48" s="66">
        <f t="shared" ref="C48:C55" si="4">SUM(E48:H48)</f>
        <v>131430</v>
      </c>
      <c r="D48" s="67"/>
      <c r="E48" s="66">
        <f t="shared" si="3"/>
        <v>0</v>
      </c>
      <c r="F48" s="66">
        <f t="shared" si="3"/>
        <v>0</v>
      </c>
      <c r="G48" s="66">
        <f t="shared" si="3"/>
        <v>11500</v>
      </c>
      <c r="H48" s="66">
        <f t="shared" si="3"/>
        <v>119930</v>
      </c>
      <c r="I48" s="56"/>
      <c r="J48" s="56"/>
      <c r="K48" s="56"/>
      <c r="L48" s="56"/>
    </row>
    <row r="49" spans="1:12" s="60" customFormat="1" ht="31.5" x14ac:dyDescent="0.25">
      <c r="A49" s="74"/>
      <c r="B49" s="44" t="s">
        <v>64</v>
      </c>
      <c r="C49" s="66">
        <f t="shared" si="4"/>
        <v>26471</v>
      </c>
      <c r="D49" s="67"/>
      <c r="E49" s="66">
        <f t="shared" si="3"/>
        <v>0</v>
      </c>
      <c r="F49" s="66">
        <f t="shared" si="3"/>
        <v>0</v>
      </c>
      <c r="G49" s="66">
        <f t="shared" si="3"/>
        <v>0</v>
      </c>
      <c r="H49" s="66">
        <f t="shared" si="3"/>
        <v>26471</v>
      </c>
      <c r="I49" s="56"/>
      <c r="J49" s="56"/>
      <c r="K49" s="56"/>
      <c r="L49" s="56"/>
    </row>
    <row r="50" spans="1:12" s="60" customFormat="1" ht="31.5" x14ac:dyDescent="0.25">
      <c r="A50" s="74"/>
      <c r="B50" s="44" t="s">
        <v>65</v>
      </c>
      <c r="C50" s="66">
        <f t="shared" si="4"/>
        <v>20796</v>
      </c>
      <c r="D50" s="67"/>
      <c r="E50" s="66">
        <f t="shared" si="3"/>
        <v>0</v>
      </c>
      <c r="F50" s="66">
        <f t="shared" si="3"/>
        <v>0</v>
      </c>
      <c r="G50" s="66">
        <f t="shared" si="3"/>
        <v>2255</v>
      </c>
      <c r="H50" s="66">
        <f t="shared" si="3"/>
        <v>18541</v>
      </c>
      <c r="I50" s="56"/>
      <c r="J50" s="56"/>
      <c r="K50" s="56"/>
      <c r="L50" s="56"/>
    </row>
    <row r="51" spans="1:12" s="60" customFormat="1" ht="31.5" x14ac:dyDescent="0.25">
      <c r="A51" s="74"/>
      <c r="B51" s="44" t="s">
        <v>61</v>
      </c>
      <c r="C51" s="66">
        <f t="shared" si="4"/>
        <v>473602</v>
      </c>
      <c r="D51" s="67"/>
      <c r="E51" s="66">
        <f t="shared" si="3"/>
        <v>0</v>
      </c>
      <c r="F51" s="66">
        <f t="shared" si="3"/>
        <v>0</v>
      </c>
      <c r="G51" s="66">
        <f t="shared" si="3"/>
        <v>170761</v>
      </c>
      <c r="H51" s="66">
        <f t="shared" si="3"/>
        <v>302841</v>
      </c>
      <c r="I51" s="56"/>
      <c r="J51" s="56"/>
      <c r="K51" s="56"/>
      <c r="L51" s="56"/>
    </row>
    <row r="52" spans="1:12" s="60" customFormat="1" ht="31.5" x14ac:dyDescent="0.25">
      <c r="A52" s="74"/>
      <c r="B52" s="44" t="s">
        <v>66</v>
      </c>
      <c r="C52" s="66">
        <f t="shared" si="4"/>
        <v>209443</v>
      </c>
      <c r="D52" s="67"/>
      <c r="E52" s="66">
        <f t="shared" si="3"/>
        <v>0</v>
      </c>
      <c r="F52" s="66">
        <f t="shared" si="3"/>
        <v>0</v>
      </c>
      <c r="G52" s="66">
        <f t="shared" si="3"/>
        <v>65159</v>
      </c>
      <c r="H52" s="66">
        <f t="shared" si="3"/>
        <v>144284</v>
      </c>
      <c r="I52" s="56"/>
      <c r="J52" s="56"/>
      <c r="K52" s="56"/>
      <c r="L52" s="56"/>
    </row>
    <row r="53" spans="1:12" s="60" customFormat="1" ht="15.75" x14ac:dyDescent="0.25">
      <c r="A53" s="74" t="s">
        <v>41</v>
      </c>
      <c r="B53" s="43" t="s">
        <v>67</v>
      </c>
      <c r="C53" s="66">
        <f t="shared" si="4"/>
        <v>150087</v>
      </c>
      <c r="D53" s="67"/>
      <c r="E53" s="66">
        <f>SUM(E54:E61)</f>
        <v>0</v>
      </c>
      <c r="F53" s="66">
        <f>SUM(F54:F61)</f>
        <v>0</v>
      </c>
      <c r="G53" s="66">
        <f>SUM(G54:G61)</f>
        <v>144243</v>
      </c>
      <c r="H53" s="66">
        <f>SUM(H54:H61)</f>
        <v>5844</v>
      </c>
      <c r="I53" s="56"/>
      <c r="J53" s="56"/>
      <c r="K53" s="56"/>
      <c r="L53" s="56"/>
    </row>
    <row r="54" spans="1:12" s="60" customFormat="1" ht="47.25" x14ac:dyDescent="0.25">
      <c r="A54" s="74"/>
      <c r="B54" s="39" t="s">
        <v>70</v>
      </c>
      <c r="C54" s="66">
        <f t="shared" si="4"/>
        <v>105895</v>
      </c>
      <c r="D54" s="67"/>
      <c r="E54" s="66"/>
      <c r="F54" s="66"/>
      <c r="G54" s="66">
        <v>105740</v>
      </c>
      <c r="H54" s="66">
        <v>155</v>
      </c>
      <c r="I54" s="56"/>
      <c r="J54" s="56"/>
      <c r="K54" s="56"/>
      <c r="L54" s="56"/>
    </row>
    <row r="55" spans="1:12" s="60" customFormat="1" ht="47.25" x14ac:dyDescent="0.25">
      <c r="A55" s="74"/>
      <c r="B55" s="39" t="s">
        <v>84</v>
      </c>
      <c r="C55" s="66">
        <f t="shared" si="4"/>
        <v>33783</v>
      </c>
      <c r="D55" s="67"/>
      <c r="E55" s="66"/>
      <c r="F55" s="66"/>
      <c r="G55" s="66">
        <v>33783</v>
      </c>
      <c r="H55" s="66">
        <v>0</v>
      </c>
      <c r="I55" s="56"/>
      <c r="J55" s="56"/>
      <c r="K55" s="56"/>
      <c r="L55" s="56"/>
    </row>
    <row r="56" spans="1:12" s="60" customFormat="1" ht="31.5" hidden="1" customHeight="1" x14ac:dyDescent="0.25">
      <c r="A56" s="74"/>
      <c r="B56" s="39" t="s">
        <v>71</v>
      </c>
      <c r="C56" s="66">
        <f t="shared" si="0"/>
        <v>0</v>
      </c>
      <c r="D56" s="67"/>
      <c r="E56" s="66"/>
      <c r="F56" s="66"/>
      <c r="G56" s="66"/>
      <c r="H56" s="66"/>
      <c r="I56" s="56"/>
      <c r="J56" s="56"/>
      <c r="K56" s="56"/>
      <c r="L56" s="56"/>
    </row>
    <row r="57" spans="1:12" s="60" customFormat="1" ht="31.5" hidden="1" customHeight="1" x14ac:dyDescent="0.25">
      <c r="A57" s="74"/>
      <c r="B57" s="39" t="s">
        <v>72</v>
      </c>
      <c r="C57" s="66">
        <f t="shared" si="0"/>
        <v>0</v>
      </c>
      <c r="D57" s="67"/>
      <c r="E57" s="66"/>
      <c r="F57" s="66"/>
      <c r="G57" s="66"/>
      <c r="H57" s="66"/>
      <c r="I57" s="56"/>
      <c r="J57" s="56"/>
      <c r="K57" s="56"/>
      <c r="L57" s="56"/>
    </row>
    <row r="58" spans="1:12" s="60" customFormat="1" ht="15.75" x14ac:dyDescent="0.25">
      <c r="A58" s="74"/>
      <c r="B58" s="39" t="s">
        <v>73</v>
      </c>
      <c r="C58" s="66">
        <f>SUM(E58:H58)</f>
        <v>83</v>
      </c>
      <c r="D58" s="67"/>
      <c r="E58" s="66"/>
      <c r="F58" s="66"/>
      <c r="G58" s="66">
        <v>38</v>
      </c>
      <c r="H58" s="66">
        <v>45</v>
      </c>
      <c r="I58" s="56"/>
      <c r="J58" s="56"/>
      <c r="K58" s="56"/>
      <c r="L58" s="56"/>
    </row>
    <row r="59" spans="1:12" s="60" customFormat="1" ht="15.75" x14ac:dyDescent="0.25">
      <c r="A59" s="74"/>
      <c r="B59" s="39" t="s">
        <v>74</v>
      </c>
      <c r="C59" s="66">
        <f>SUM(E59:H59)</f>
        <v>0</v>
      </c>
      <c r="D59" s="67"/>
      <c r="E59" s="66"/>
      <c r="F59" s="66"/>
      <c r="G59" s="66"/>
      <c r="H59" s="66"/>
      <c r="I59" s="56"/>
      <c r="J59" s="56"/>
      <c r="K59" s="56"/>
      <c r="L59" s="56"/>
    </row>
    <row r="60" spans="1:12" s="60" customFormat="1" ht="63" x14ac:dyDescent="0.25">
      <c r="A60" s="74"/>
      <c r="B60" s="39" t="s">
        <v>93</v>
      </c>
      <c r="C60" s="66">
        <f>SUM(E60:H60)</f>
        <v>440</v>
      </c>
      <c r="D60" s="67"/>
      <c r="E60" s="66"/>
      <c r="F60" s="66"/>
      <c r="G60" s="66">
        <v>440</v>
      </c>
      <c r="H60" s="66"/>
      <c r="I60" s="56"/>
      <c r="J60" s="56"/>
      <c r="K60" s="56"/>
      <c r="L60" s="56"/>
    </row>
    <row r="61" spans="1:12" s="60" customFormat="1" ht="78.75" x14ac:dyDescent="0.25">
      <c r="A61" s="74"/>
      <c r="B61" s="39" t="s">
        <v>75</v>
      </c>
      <c r="C61" s="66">
        <f>SUM(E61:H61)</f>
        <v>9886</v>
      </c>
      <c r="D61" s="67"/>
      <c r="E61" s="66"/>
      <c r="F61" s="66"/>
      <c r="G61" s="66">
        <v>4242</v>
      </c>
      <c r="H61" s="66">
        <v>5644</v>
      </c>
      <c r="I61" s="56"/>
      <c r="J61" s="56"/>
      <c r="K61" s="56"/>
      <c r="L61" s="56"/>
    </row>
    <row r="62" spans="1:12" s="60" customFormat="1" ht="15.75" x14ac:dyDescent="0.25">
      <c r="A62" s="68" t="s">
        <v>18</v>
      </c>
      <c r="B62" s="77" t="s">
        <v>11</v>
      </c>
      <c r="C62" s="65">
        <f>SUM(E62:H62)</f>
        <v>74543</v>
      </c>
      <c r="D62" s="67"/>
      <c r="E62" s="65">
        <f>E64+E66</f>
        <v>0</v>
      </c>
      <c r="F62" s="65">
        <f>F64+F66</f>
        <v>0</v>
      </c>
      <c r="G62" s="65">
        <f>G64+G66</f>
        <v>68544</v>
      </c>
      <c r="H62" s="65">
        <f>H64+H66</f>
        <v>5999</v>
      </c>
      <c r="I62" s="56"/>
      <c r="J62" s="56"/>
      <c r="K62" s="56"/>
      <c r="L62" s="56"/>
    </row>
    <row r="63" spans="1:12" s="60" customFormat="1" ht="15.75" x14ac:dyDescent="0.25">
      <c r="A63" s="68"/>
      <c r="B63" s="39" t="s">
        <v>36</v>
      </c>
      <c r="C63" s="65"/>
      <c r="D63" s="67"/>
      <c r="E63" s="65"/>
      <c r="F63" s="65"/>
      <c r="G63" s="65"/>
      <c r="H63" s="65"/>
      <c r="I63" s="56"/>
      <c r="J63" s="56"/>
      <c r="K63" s="56"/>
      <c r="L63" s="56"/>
    </row>
    <row r="64" spans="1:12" s="60" customFormat="1" ht="15.75" x14ac:dyDescent="0.25">
      <c r="A64" s="64" t="s">
        <v>22</v>
      </c>
      <c r="B64" s="39" t="s">
        <v>98</v>
      </c>
      <c r="C64" s="65">
        <f>SUM(E64:H64)</f>
        <v>62806</v>
      </c>
      <c r="D64" s="67"/>
      <c r="E64" s="65"/>
      <c r="F64" s="65"/>
      <c r="G64" s="65">
        <v>62806</v>
      </c>
      <c r="H64" s="65"/>
      <c r="I64" s="56"/>
      <c r="J64" s="56"/>
      <c r="K64" s="56"/>
      <c r="L64" s="56"/>
    </row>
    <row r="65" spans="1:12" s="60" customFormat="1" ht="18" hidden="1" customHeight="1" x14ac:dyDescent="0.25">
      <c r="A65" s="64"/>
      <c r="B65" s="39" t="s">
        <v>81</v>
      </c>
      <c r="C65" s="65">
        <f t="shared" si="0"/>
        <v>0</v>
      </c>
      <c r="D65" s="67"/>
      <c r="E65" s="65"/>
      <c r="F65" s="65"/>
      <c r="G65" s="65"/>
      <c r="H65" s="65"/>
      <c r="I65" s="56"/>
      <c r="J65" s="56"/>
      <c r="K65" s="56"/>
      <c r="L65" s="56"/>
    </row>
    <row r="66" spans="1:12" s="60" customFormat="1" ht="15.75" customHeight="1" x14ac:dyDescent="0.25">
      <c r="A66" s="64" t="s">
        <v>23</v>
      </c>
      <c r="B66" s="39" t="s">
        <v>92</v>
      </c>
      <c r="C66" s="65">
        <f t="shared" si="0"/>
        <v>11737</v>
      </c>
      <c r="D66" s="67"/>
      <c r="E66" s="65"/>
      <c r="F66" s="65"/>
      <c r="G66" s="65">
        <v>5738</v>
      </c>
      <c r="H66" s="65">
        <v>5999</v>
      </c>
      <c r="I66" s="56"/>
      <c r="J66" s="56"/>
      <c r="K66" s="56"/>
      <c r="L66" s="56"/>
    </row>
    <row r="67" spans="1:12" s="60" customFormat="1" ht="21.75" hidden="1" customHeight="1" x14ac:dyDescent="0.25">
      <c r="A67" s="64"/>
      <c r="B67" s="39" t="s">
        <v>33</v>
      </c>
      <c r="C67" s="65">
        <f t="shared" si="0"/>
        <v>0</v>
      </c>
      <c r="D67" s="67"/>
      <c r="E67" s="65"/>
      <c r="F67" s="65"/>
      <c r="G67" s="65"/>
      <c r="H67" s="65"/>
      <c r="I67" s="56"/>
      <c r="J67" s="56"/>
      <c r="K67" s="56"/>
      <c r="L67" s="56"/>
    </row>
    <row r="68" spans="1:12" s="60" customFormat="1" ht="26.25" hidden="1" customHeight="1" x14ac:dyDescent="0.25">
      <c r="A68" s="68" t="s">
        <v>9</v>
      </c>
      <c r="B68" s="39"/>
      <c r="C68" s="65"/>
      <c r="D68" s="67"/>
      <c r="E68" s="65"/>
      <c r="F68" s="65"/>
      <c r="G68" s="65"/>
      <c r="H68" s="65"/>
      <c r="I68" s="56"/>
      <c r="J68" s="56"/>
      <c r="K68" s="56"/>
      <c r="L68" s="56"/>
    </row>
    <row r="69" spans="1:12" s="60" customFormat="1" ht="27" hidden="1" customHeight="1" x14ac:dyDescent="0.25">
      <c r="A69" s="72" t="s">
        <v>7</v>
      </c>
      <c r="B69" s="46" t="s">
        <v>25</v>
      </c>
      <c r="C69" s="78">
        <f t="shared" si="0"/>
        <v>0</v>
      </c>
      <c r="D69" s="79"/>
      <c r="E69" s="78">
        <f>SUM(E71:E72)</f>
        <v>0</v>
      </c>
      <c r="F69" s="78">
        <f>SUM(F71:F72)</f>
        <v>0</v>
      </c>
      <c r="G69" s="78">
        <f>SUM(G71:G72)</f>
        <v>0</v>
      </c>
      <c r="H69" s="78">
        <f>SUM(H71:H72)</f>
        <v>0</v>
      </c>
      <c r="I69" s="56"/>
      <c r="J69" s="56"/>
      <c r="K69" s="56"/>
      <c r="L69" s="56"/>
    </row>
    <row r="70" spans="1:12" s="53" customFormat="1" ht="27.75" hidden="1" customHeight="1" x14ac:dyDescent="0.25">
      <c r="A70" s="68"/>
      <c r="B70" s="37" t="s">
        <v>1</v>
      </c>
      <c r="C70" s="75"/>
      <c r="D70" s="67"/>
      <c r="E70" s="75"/>
      <c r="F70" s="75"/>
      <c r="G70" s="75"/>
      <c r="H70" s="75"/>
      <c r="I70" s="52"/>
      <c r="J70" s="52"/>
      <c r="K70" s="52"/>
      <c r="L70" s="52"/>
    </row>
    <row r="71" spans="1:12" s="53" customFormat="1" ht="32.25" hidden="1" customHeight="1" x14ac:dyDescent="0.25">
      <c r="A71" s="64" t="s">
        <v>28</v>
      </c>
      <c r="B71" s="41" t="s">
        <v>26</v>
      </c>
      <c r="C71" s="75">
        <f t="shared" si="0"/>
        <v>0</v>
      </c>
      <c r="D71" s="67"/>
      <c r="E71" s="75"/>
      <c r="F71" s="75"/>
      <c r="G71" s="75"/>
      <c r="H71" s="75"/>
      <c r="I71" s="52"/>
      <c r="J71" s="52"/>
      <c r="K71" s="52"/>
      <c r="L71" s="52"/>
    </row>
    <row r="72" spans="1:12" s="53" customFormat="1" ht="26.25" hidden="1" customHeight="1" x14ac:dyDescent="0.25">
      <c r="A72" s="64" t="s">
        <v>29</v>
      </c>
      <c r="B72" s="41" t="s">
        <v>27</v>
      </c>
      <c r="C72" s="75">
        <f t="shared" si="0"/>
        <v>0</v>
      </c>
      <c r="D72" s="67"/>
      <c r="E72" s="75"/>
      <c r="F72" s="75"/>
      <c r="G72" s="75"/>
      <c r="H72" s="75"/>
      <c r="I72" s="52"/>
      <c r="J72" s="52"/>
      <c r="K72" s="52"/>
      <c r="L72" s="52"/>
    </row>
    <row r="73" spans="1:12" s="53" customFormat="1" ht="15.75" x14ac:dyDescent="0.25">
      <c r="A73" s="68" t="s">
        <v>9</v>
      </c>
      <c r="B73" s="39"/>
      <c r="C73" s="75"/>
      <c r="D73" s="67"/>
      <c r="E73" s="75"/>
      <c r="F73" s="75"/>
      <c r="G73" s="75"/>
      <c r="H73" s="75"/>
      <c r="I73" s="52"/>
      <c r="J73" s="52"/>
      <c r="K73" s="52"/>
      <c r="L73" s="52"/>
    </row>
    <row r="74" spans="1:12" s="60" customFormat="1" ht="15.75" x14ac:dyDescent="0.25">
      <c r="A74" s="72" t="s">
        <v>30</v>
      </c>
      <c r="B74" s="46" t="s">
        <v>24</v>
      </c>
      <c r="C74" s="73">
        <f>C9-C23-C69</f>
        <v>10</v>
      </c>
      <c r="D74" s="63"/>
      <c r="E74" s="73"/>
      <c r="F74" s="73"/>
      <c r="G74" s="73"/>
      <c r="H74" s="73"/>
      <c r="I74" s="56"/>
      <c r="J74" s="56"/>
      <c r="K74" s="56"/>
      <c r="L74" s="56"/>
    </row>
    <row r="75" spans="1:12" x14ac:dyDescent="0.3">
      <c r="C75" s="11"/>
    </row>
    <row r="76" spans="1:12" x14ac:dyDescent="0.3">
      <c r="A76" s="12" t="s">
        <v>32</v>
      </c>
      <c r="B76" s="30"/>
      <c r="C76" s="12" t="s">
        <v>87</v>
      </c>
      <c r="D76" s="13"/>
      <c r="G76" s="15"/>
      <c r="H76" s="14"/>
      <c r="I76" s="16"/>
      <c r="J76" s="17"/>
      <c r="K76" s="16"/>
      <c r="L76" s="18"/>
    </row>
    <row r="77" spans="1:12" x14ac:dyDescent="0.3">
      <c r="A77" s="12" t="s">
        <v>83</v>
      </c>
      <c r="B77" s="30"/>
      <c r="C77" s="12"/>
      <c r="D77" s="13"/>
      <c r="G77" s="15"/>
      <c r="H77" s="14"/>
      <c r="I77" s="16"/>
      <c r="J77" s="17"/>
      <c r="K77" s="16"/>
      <c r="L77" s="18"/>
    </row>
    <row r="78" spans="1:12" x14ac:dyDescent="0.3">
      <c r="A78" s="12"/>
      <c r="B78" s="30"/>
      <c r="C78" s="12"/>
      <c r="D78" s="13"/>
      <c r="G78" s="15"/>
      <c r="H78" s="14"/>
      <c r="I78" s="16"/>
      <c r="J78" s="17"/>
      <c r="K78" s="16"/>
      <c r="L78" s="18"/>
    </row>
    <row r="79" spans="1:12" ht="15" customHeight="1" x14ac:dyDescent="0.3">
      <c r="A79" s="14"/>
      <c r="B79" s="22" t="s">
        <v>69</v>
      </c>
      <c r="C79" s="15"/>
      <c r="D79" s="13"/>
      <c r="F79" s="19" t="s">
        <v>85</v>
      </c>
      <c r="G79" s="15"/>
      <c r="H79" s="15"/>
      <c r="I79" s="20"/>
      <c r="J79" s="17"/>
      <c r="K79" s="20"/>
      <c r="L79" s="18"/>
    </row>
    <row r="80" spans="1:12" x14ac:dyDescent="0.3">
      <c r="A80" s="13" t="s">
        <v>68</v>
      </c>
      <c r="B80" s="31"/>
      <c r="C80" s="13" t="s">
        <v>91</v>
      </c>
      <c r="D80" s="13"/>
      <c r="F80" s="21"/>
      <c r="G80" s="15"/>
      <c r="H80" s="22"/>
      <c r="I80" s="23"/>
      <c r="J80" s="24"/>
      <c r="K80" s="23"/>
      <c r="L80" s="25"/>
    </row>
    <row r="81" spans="1:12" x14ac:dyDescent="0.3">
      <c r="A81" s="26" t="s">
        <v>43</v>
      </c>
      <c r="B81" s="15"/>
      <c r="C81" s="26" t="s">
        <v>43</v>
      </c>
      <c r="D81" s="13"/>
      <c r="F81" s="26"/>
      <c r="G81" s="15"/>
      <c r="H81" s="14"/>
      <c r="I81" s="27"/>
      <c r="J81" s="28"/>
      <c r="K81" s="27"/>
      <c r="L81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3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2021-04-07T10:34:46Z</cp:lastPrinted>
  <dcterms:created xsi:type="dcterms:W3CDTF">2006-02-14T09:13:21Z</dcterms:created>
  <dcterms:modified xsi:type="dcterms:W3CDTF">2021-10-27T06:32:28Z</dcterms:modified>
</cp:coreProperties>
</file>