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1\Фактический баланс\"/>
    </mc:Choice>
  </mc:AlternateContent>
  <xr:revisionPtr revIDLastSave="0" documentId="8_{C9B1FC15-93C2-48C0-9042-972FF65CF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4" r:id="rId2"/>
    <sheet name="Лист3" sheetId="3" r:id="rId3"/>
  </sheets>
  <definedNames>
    <definedName name="_xlnm.Print_Area" localSheetId="0">Лист2!$A$1:$H$82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<sst xmlns="http://schemas.openxmlformats.org/spreadsheetml/2006/main" count="109" uniqueCount="100">
  <si>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</si>
  <si>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</si>
  <si>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</si>
  <si>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</si>
  <si>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</si>
  <si>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</si>
  <si>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</si>
  <si>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</si>
  <si>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</si>
  <si>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</si>
  <si>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</si>
  <si>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</si>
  <si>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</si>
  <si>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</si>
  <si>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</si>
  <si>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</si>
  <si>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</si>
  <si>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</si>
  <si>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</si>
  <si>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</si>
  <si>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</si>
  <si>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</si>
  <si>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</si>
  <si>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</si>
  <si>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</si>
  <si>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</si>
  <si>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</si>
  <si>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</si>
  <si>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</si>
  <si>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</si>
  <si>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</si>
  <si>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</si>
  <si>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</si>
  <si>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</si>
  <si>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</si>
  <si>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</si>
  <si>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</si>
  <si>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</si>
  <si>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</si>
  <si>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</si>
  <si>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</si>
  <si>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</si>
  <si>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</si>
  <si>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</si>
  <si>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</si>
  <si>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</si>
  <si>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</si>
  <si>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</si>
  <si>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</si>
  <si>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</si>
  <si>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</si>
  <si>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</si>
  <si>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</si>
  <si>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</si>
  <si>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</si>
  <si>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</si>
  <si>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</si>
  <si>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</si>
  <si>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</si>
  <si>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</si>
  <si>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</si>
  <si>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</si>
  <si>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</si>
  <si>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</si>
  <si>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</si>
  <si>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</si>
  <si>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</si>
  <si>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</si>
  <si>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</si>
  <si>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</si>
  <si>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</si>
  <si>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</si>
  <si>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</si>
  <si>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</si>
  <si>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</si>
  <si>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</si>
  <si>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</si>
  <si>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</si>
  <si>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</si>
  <si>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</si>
  <si>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</si>
  <si>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</si>
  <si>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</si>
  <si>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</si>
  <si>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</si>
  <si>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</si>
  <si>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</si>
  <si>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</si>
  <si>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</si>
  <si>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</si>
  <si>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</si>
  <si>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</si>
  <si>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</si>
  <si>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</si>
  <si>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</si>
  <si>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</si>
  <si>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</si>
  <si>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</si>
  <si>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</si>
  <si>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август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</si>
</sst>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10" xfId="1" xr:uid="{01A175F7-4F51-46E1-8389-A562717A01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6" zoomScaleSheetLayoutView="100" workbookViewId="0">
      <selection activeCell="K25" sqref="K25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4945432</v>
      </c>
      <c r="D9" s="55"/>
      <c r="E9" s="76">
        <f>E11+E19</f>
        <v>1650926</v>
      </c>
      <c r="F9" s="76">
        <f>F11+F19</f>
        <v>485380</v>
      </c>
      <c r="G9" s="76">
        <f>G11+G19</f>
        <v>2787508</v>
      </c>
      <c r="H9" s="76">
        <f>H11+H19</f>
        <v>21618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4945432</v>
      </c>
      <c r="D11" s="63"/>
      <c r="E11" s="62">
        <f>SUM(E13:E18)</f>
        <v>1650926</v>
      </c>
      <c r="F11" s="62">
        <f>SUM(F13:F18)</f>
        <v>485380</v>
      </c>
      <c r="G11" s="62">
        <f>SUM(G13:G18)</f>
        <v>2787508</v>
      </c>
      <c r="H11" s="62">
        <f>SUM(H13:H18)</f>
        <v>21618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20048</v>
      </c>
      <c r="D13" s="63"/>
      <c r="E13" s="82">
        <v>20048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88</v>
      </c>
      <c r="B14" s="40" t="s">
        <v>77</v>
      </c>
      <c r="C14" s="65">
        <f>SUM(E14:H14)</f>
        <v>1521</v>
      </c>
      <c r="D14" s="63"/>
      <c r="E14" s="82"/>
      <c r="F14" s="65"/>
      <c r="G14" s="65">
        <v>1521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94</v>
      </c>
      <c r="B15" s="40" t="s">
        <v>89</v>
      </c>
      <c r="C15" s="65">
        <f>SUM(E15:H15)</f>
        <v>99285</v>
      </c>
      <c r="D15" s="63"/>
      <c r="E15" s="82"/>
      <c r="F15" s="65"/>
      <c r="G15" s="65">
        <v>97189</v>
      </c>
      <c r="H15" s="65">
        <v>2096</v>
      </c>
      <c r="I15" s="56"/>
      <c r="J15" s="56"/>
      <c r="K15" s="56"/>
      <c r="L15" s="56"/>
    </row>
    <row r="16" spans="1:12" s="60" customFormat="1" ht="15.75" x14ac:dyDescent="0.25">
      <c r="A16" s="64" t="s">
        <v>95</v>
      </c>
      <c r="B16" s="40" t="s">
        <v>90</v>
      </c>
      <c r="C16" s="65">
        <f>SUM(E16:H16)</f>
        <v>18008</v>
      </c>
      <c r="D16" s="63"/>
      <c r="E16" s="82"/>
      <c r="F16" s="65"/>
      <c r="G16" s="65"/>
      <c r="H16" s="65">
        <v>18008</v>
      </c>
      <c r="I16" s="56"/>
      <c r="J16" s="56"/>
      <c r="K16" s="56"/>
      <c r="L16" s="56"/>
    </row>
    <row r="17" spans="1:12" s="60" customFormat="1" ht="15.75" x14ac:dyDescent="0.25">
      <c r="A17" s="64" t="s">
        <v>96</v>
      </c>
      <c r="B17" s="40" t="s">
        <v>97</v>
      </c>
      <c r="C17" s="65">
        <f>SUM(E17:H17)</f>
        <v>4806570</v>
      </c>
      <c r="D17" s="67"/>
      <c r="E17" s="81">
        <v>1630878</v>
      </c>
      <c r="F17" s="80">
        <v>485380</v>
      </c>
      <c r="G17" s="80">
        <v>2688798</v>
      </c>
      <c r="H17" s="80">
        <v>1514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4945422</v>
      </c>
      <c r="D23" s="67"/>
      <c r="E23" s="73">
        <f>E24+E62</f>
        <v>0</v>
      </c>
      <c r="F23" s="73">
        <f>F24+F62</f>
        <v>0</v>
      </c>
      <c r="G23" s="73">
        <f>G24+G62</f>
        <v>2035135</v>
      </c>
      <c r="H23" s="73">
        <f>H24+H62</f>
        <v>2910287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4849738</v>
      </c>
      <c r="D24" s="67"/>
      <c r="E24" s="66">
        <f>E25+E44+E53</f>
        <v>0</v>
      </c>
      <c r="F24" s="66">
        <f>F25+F44+F53</f>
        <v>0</v>
      </c>
      <c r="G24" s="66">
        <f>G25+G44+G53</f>
        <v>1947018</v>
      </c>
      <c r="H24" s="66">
        <f>H25+H44+H53</f>
        <v>2902720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2057658</v>
      </c>
      <c r="D25" s="67"/>
      <c r="E25" s="66"/>
      <c r="F25" s="66"/>
      <c r="G25" s="84">
        <v>1439578</v>
      </c>
      <c r="H25" s="66">
        <v>618080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1116056</v>
      </c>
      <c r="D26" s="67"/>
      <c r="E26" s="66">
        <f>SUM(E27:E34)</f>
        <v>0</v>
      </c>
      <c r="F26" s="66">
        <f>SUM(F27:F34)</f>
        <v>0</v>
      </c>
      <c r="G26" s="66">
        <f>SUM(G27:G34)</f>
        <v>269971</v>
      </c>
      <c r="H26" s="66">
        <f>SUM(H27:H34)</f>
        <v>846085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402762</v>
      </c>
      <c r="D29" s="67"/>
      <c r="E29" s="66"/>
      <c r="F29" s="66"/>
      <c r="G29" s="66">
        <v>57336</v>
      </c>
      <c r="H29" s="66">
        <v>345426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146198</v>
      </c>
      <c r="D30" s="67"/>
      <c r="E30" s="66"/>
      <c r="F30" s="66"/>
      <c r="G30" s="66">
        <v>21743</v>
      </c>
      <c r="H30" s="66">
        <v>124455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9326</v>
      </c>
      <c r="D31" s="67"/>
      <c r="E31" s="66"/>
      <c r="F31" s="66"/>
      <c r="G31" s="66"/>
      <c r="H31" s="66">
        <v>9326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78</v>
      </c>
      <c r="C32" s="66">
        <f t="shared" si="2"/>
        <v>4465</v>
      </c>
      <c r="D32" s="67"/>
      <c r="E32" s="66"/>
      <c r="F32" s="66"/>
      <c r="G32" s="66">
        <v>1705</v>
      </c>
      <c r="H32" s="66">
        <v>2760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386437</v>
      </c>
      <c r="D33" s="67"/>
      <c r="E33" s="66"/>
      <c r="F33" s="66"/>
      <c r="G33" s="66">
        <v>112435</v>
      </c>
      <c r="H33" s="66">
        <v>274002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166868</v>
      </c>
      <c r="D34" s="67"/>
      <c r="E34" s="66"/>
      <c r="F34" s="66"/>
      <c r="G34" s="66">
        <v>76752</v>
      </c>
      <c r="H34" s="66">
        <v>90116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1542402</v>
      </c>
      <c r="D35" s="67"/>
      <c r="E35" s="66">
        <f>SUM(E36:E43)</f>
        <v>0</v>
      </c>
      <c r="F35" s="66">
        <f>SUM(F36:F43)</f>
        <v>0</v>
      </c>
      <c r="G35" s="66">
        <f>SUM(G36:G43)</f>
        <v>104913</v>
      </c>
      <c r="H35" s="66">
        <f>SUM(H36:H43)</f>
        <v>1437489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574066</v>
      </c>
      <c r="D36" s="67"/>
      <c r="E36" s="66"/>
      <c r="F36" s="66"/>
      <c r="G36" s="66">
        <v>600</v>
      </c>
      <c r="H36" s="66">
        <v>573466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82</v>
      </c>
      <c r="C37" s="66">
        <f t="shared" si="2"/>
        <v>562384</v>
      </c>
      <c r="D37" s="67"/>
      <c r="E37" s="66"/>
      <c r="F37" s="66"/>
      <c r="G37" s="66">
        <v>27743</v>
      </c>
      <c r="H37" s="66">
        <v>534641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50423</v>
      </c>
      <c r="D38" s="67"/>
      <c r="E38" s="66"/>
      <c r="F38" s="66"/>
      <c r="G38" s="66">
        <v>300</v>
      </c>
      <c r="H38" s="66">
        <v>50123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79</v>
      </c>
      <c r="C39" s="66">
        <f t="shared" si="2"/>
        <v>27688</v>
      </c>
      <c r="D39" s="67"/>
      <c r="E39" s="66"/>
      <c r="F39" s="66"/>
      <c r="G39" s="66">
        <v>369</v>
      </c>
      <c r="H39" s="66">
        <v>27319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13895</v>
      </c>
      <c r="D40" s="67"/>
      <c r="E40" s="66"/>
      <c r="F40" s="66"/>
      <c r="G40" s="66">
        <v>0</v>
      </c>
      <c r="H40" s="66">
        <v>13895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9529</v>
      </c>
      <c r="D41" s="67"/>
      <c r="E41" s="66"/>
      <c r="F41" s="66"/>
      <c r="G41" s="66">
        <v>960</v>
      </c>
      <c r="H41" s="66">
        <v>8569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80</v>
      </c>
      <c r="C42" s="66">
        <f t="shared" si="2"/>
        <v>155505</v>
      </c>
      <c r="D42" s="67"/>
      <c r="E42" s="66"/>
      <c r="F42" s="66"/>
      <c r="G42" s="66">
        <v>59794</v>
      </c>
      <c r="H42" s="66">
        <v>95711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148912</v>
      </c>
      <c r="D43" s="67"/>
      <c r="E43" s="66"/>
      <c r="F43" s="66"/>
      <c r="G43" s="66">
        <v>15147</v>
      </c>
      <c r="H43" s="66">
        <v>133765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2658458</v>
      </c>
      <c r="D44" s="67"/>
      <c r="E44" s="66">
        <f>SUM(E45:E52)</f>
        <v>0</v>
      </c>
      <c r="F44" s="66">
        <f>SUM(F45:F52)</f>
        <v>0</v>
      </c>
      <c r="G44" s="66">
        <f>SUM(G45:G52)</f>
        <v>374884</v>
      </c>
      <c r="H44" s="66">
        <f>SUM(H45:H52)</f>
        <v>2283574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574066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573466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562384</v>
      </c>
      <c r="D46" s="67"/>
      <c r="E46" s="66">
        <f t="shared" si="3"/>
        <v>0</v>
      </c>
      <c r="F46" s="66">
        <f t="shared" si="3"/>
        <v>0</v>
      </c>
      <c r="G46" s="66">
        <f t="shared" si="3"/>
        <v>27743</v>
      </c>
      <c r="H46" s="66">
        <f t="shared" si="3"/>
        <v>534641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453185</v>
      </c>
      <c r="D47" s="67"/>
      <c r="E47" s="66">
        <f t="shared" si="3"/>
        <v>0</v>
      </c>
      <c r="F47" s="66">
        <f t="shared" si="3"/>
        <v>0</v>
      </c>
      <c r="G47" s="66">
        <f t="shared" si="3"/>
        <v>57636</v>
      </c>
      <c r="H47" s="66">
        <f t="shared" si="3"/>
        <v>395549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173886</v>
      </c>
      <c r="D48" s="67"/>
      <c r="E48" s="66">
        <f t="shared" si="3"/>
        <v>0</v>
      </c>
      <c r="F48" s="66">
        <f t="shared" si="3"/>
        <v>0</v>
      </c>
      <c r="G48" s="66">
        <f t="shared" si="3"/>
        <v>22112</v>
      </c>
      <c r="H48" s="66">
        <f t="shared" si="3"/>
        <v>151774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23221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23221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13994</v>
      </c>
      <c r="D50" s="67"/>
      <c r="E50" s="66">
        <f t="shared" si="3"/>
        <v>0</v>
      </c>
      <c r="F50" s="66">
        <f t="shared" si="3"/>
        <v>0</v>
      </c>
      <c r="G50" s="66">
        <f t="shared" si="3"/>
        <v>2665</v>
      </c>
      <c r="H50" s="66">
        <f t="shared" si="3"/>
        <v>11329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541942</v>
      </c>
      <c r="D51" s="67"/>
      <c r="E51" s="66">
        <f t="shared" si="3"/>
        <v>0</v>
      </c>
      <c r="F51" s="66">
        <f t="shared" si="3"/>
        <v>0</v>
      </c>
      <c r="G51" s="66">
        <f t="shared" si="3"/>
        <v>172229</v>
      </c>
      <c r="H51" s="66">
        <f t="shared" si="3"/>
        <v>369713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315780</v>
      </c>
      <c r="D52" s="67"/>
      <c r="E52" s="66">
        <f t="shared" si="3"/>
        <v>0</v>
      </c>
      <c r="F52" s="66">
        <f t="shared" si="3"/>
        <v>0</v>
      </c>
      <c r="G52" s="66">
        <f t="shared" si="3"/>
        <v>91899</v>
      </c>
      <c r="H52" s="66">
        <f t="shared" si="3"/>
        <v>223881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133622</v>
      </c>
      <c r="D53" s="67"/>
      <c r="E53" s="66">
        <f>SUM(E54:E61)</f>
        <v>0</v>
      </c>
      <c r="F53" s="66">
        <f>SUM(F54:F61)</f>
        <v>0</v>
      </c>
      <c r="G53" s="66">
        <f>SUM(G54:G61)</f>
        <v>132556</v>
      </c>
      <c r="H53" s="66">
        <f>SUM(H54:H61)</f>
        <v>1066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98177</v>
      </c>
      <c r="D54" s="67"/>
      <c r="E54" s="66"/>
      <c r="F54" s="66"/>
      <c r="G54" s="66">
        <v>98021</v>
      </c>
      <c r="H54" s="66">
        <v>156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84</v>
      </c>
      <c r="C55" s="66">
        <f t="shared" si="4"/>
        <v>27144</v>
      </c>
      <c r="D55" s="67"/>
      <c r="E55" s="66"/>
      <c r="F55" s="66"/>
      <c r="G55" s="66">
        <v>27144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91</v>
      </c>
      <c r="D58" s="67"/>
      <c r="E58" s="66"/>
      <c r="F58" s="66"/>
      <c r="G58" s="66">
        <v>43</v>
      </c>
      <c r="H58" s="66">
        <v>48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93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7770</v>
      </c>
      <c r="D61" s="67"/>
      <c r="E61" s="66"/>
      <c r="F61" s="66"/>
      <c r="G61" s="66">
        <v>6908</v>
      </c>
      <c r="H61" s="66">
        <v>862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95684</v>
      </c>
      <c r="D62" s="67"/>
      <c r="E62" s="65">
        <f>E64+E66</f>
        <v>0</v>
      </c>
      <c r="F62" s="65">
        <f>F64+F66</f>
        <v>0</v>
      </c>
      <c r="G62" s="65">
        <f>G64+G66</f>
        <v>88117</v>
      </c>
      <c r="H62" s="65">
        <f>H64+H66</f>
        <v>7567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98</v>
      </c>
      <c r="C64" s="65">
        <f>SUM(E64:H64)</f>
        <v>81746</v>
      </c>
      <c r="D64" s="67"/>
      <c r="E64" s="65"/>
      <c r="F64" s="65"/>
      <c r="G64" s="65">
        <v>81746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92</v>
      </c>
      <c r="C66" s="65">
        <f t="shared" si="0"/>
        <v>13938</v>
      </c>
      <c r="D66" s="67"/>
      <c r="E66" s="65"/>
      <c r="F66" s="65"/>
      <c r="G66" s="65">
        <v>6371</v>
      </c>
      <c r="H66" s="65">
        <v>7567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10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4C11-EFB4-4B05-8B2C-F6499C6880A7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Лист2</vt:lpstr>
      <vt:lpstr>Лист1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2021-09-22T05:51:15Z</cp:lastPrinted>
  <dcterms:created xsi:type="dcterms:W3CDTF">2006-02-14T09:13:21Z</dcterms:created>
  <dcterms:modified xsi:type="dcterms:W3CDTF">2021-10-27T06:33:01Z</dcterms:modified>
</cp:coreProperties>
</file>