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9C54660A-117F-496E-80DA-4B6C298188C1}" xr6:coauthVersionLast="46" xr6:coauthVersionMax="46" xr10:uidLastSave="{00000000-0000-0000-0000-000000000000}"/>
  <bookViews>
    <workbookView xWindow="-120" yWindow="-120" windowWidth="29040" windowHeight="15840" tabRatio="672" firstSheet="2" activeTab="2" xr2:uid="{00000000-000D-0000-FFFF-FFFF00000000}"/>
  </bookViews>
  <sheets>
    <sheet name="январь 2021" sheetId="31" state="hidden" r:id="rId1"/>
    <sheet name="февраль 2021" sheetId="32" state="hidden" r:id="rId2"/>
    <sheet name="март 2021" sheetId="33" r:id="rId3"/>
  </sheets>
  <definedNames>
    <definedName name="_xlnm.Print_Area" localSheetId="2">'март 2021'!$A$1:$H$26</definedName>
    <definedName name="_xlnm.Print_Area" localSheetId="1">'февраль 2021'!$A$1:$H$26</definedName>
    <definedName name="_xlnm.Print_Area" localSheetId="0">'январь 2021'!$A$1:$H$26</definedName>
  </definedNames>
  <calcPr calcId="191029"/>
</workbook>
</file>

<file path=xl/calcChain.xml><?xml version="1.0" encoding="utf-8"?>
<calcChain xmlns="http://schemas.openxmlformats.org/spreadsheetml/2006/main">
  <c r="F8" i="33" l="1"/>
  <c r="C8" i="33"/>
  <c r="C11" i="33"/>
  <c r="F11" i="33"/>
  <c r="F7" i="33"/>
  <c r="C7" i="33"/>
  <c r="F8" i="32" l="1"/>
  <c r="C8" i="32"/>
  <c r="F7" i="32"/>
  <c r="C7" i="32"/>
  <c r="F11" i="32"/>
  <c r="C11" i="32"/>
  <c r="F11" i="31" l="1"/>
  <c r="C11" i="31"/>
  <c r="F8" i="31"/>
  <c r="C8" i="31"/>
  <c r="C7" i="31"/>
  <c r="F7" i="31"/>
</calcChain>
</file>

<file path=xl/sharedStrings.xml><?xml version="1.0" encoding="utf-8"?>
<sst xmlns="http://schemas.openxmlformats.org/spreadsheetml/2006/main" count="90" uniqueCount="23">
  <si>
    <t>0,4 кВ</t>
  </si>
  <si>
    <t>1 - 20 кВ</t>
  </si>
  <si>
    <t>Категория заявителей</t>
  </si>
  <si>
    <t>Максимальная мощность (кВт)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</si>
  <si>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</si>
  <si>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</si>
  <si>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</si>
  <si>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</si>
  <si>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</si>
  <si>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</si>
  <si>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</si>
  <si>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</si>
  <si>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</si>
  <si>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</si>
  <si>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</si>
  <si>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Приложение N 9
к стандартам раскрытия информации
субъектами оптового и розничных
рынков электрической энергии
</t>
  </si>
  <si>
    <t>Количество заявок (штук)</t>
  </si>
  <si>
    <t xml:space="preserve"> 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</si>
  <si>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</si>
  <si>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</si>
  <si>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 2021 года</t>
  </si>
  <si>
    <t>ИНФОРМАЦИЯ
о поданных заявках на технологическое присоединение ООО ЭСК "Энергия"
за январь-февраль 2021 года</t>
  </si>
  <si>
    <t>ИНФОРМАЦИЯ
о поданных заявках на технологическое присоединение ООО ЭСК "Энергия"
за январь-март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</si>
</sst>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1" xfId="0" applyFont="1" applyBorder="1" applyAlignment="1">
      <alignment horizontal="left" vertical="center" wrapText="1" indent="2"/>
    </xf>
    <xf numFmtId="0" fontId="2" fillId="0" borderId="1" xfId="1" applyBorder="1" applyAlignment="1">
      <alignment horizontal="left" vertical="center" wrapText="1" indent="2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/>
    <xf numFmtId="16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4D44C-3927-4C02-9690-81EF5EC174A8}">
  <sheetPr>
    <pageSetUpPr fitToPage="1"/>
  </sheetPr>
  <dimension ref="A1:M26"/>
  <sheetViews>
    <sheetView view="pageBreakPreview" zoomScaleNormal="100" zoomScaleSheetLayoutView="100" workbookViewId="0">
      <selection activeCell="F12" sqref="F12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1" t="s">
        <v>15</v>
      </c>
      <c r="B1" s="11"/>
      <c r="C1" s="11"/>
      <c r="D1" s="11"/>
      <c r="E1" s="11"/>
      <c r="F1" s="11"/>
      <c r="G1" s="11"/>
      <c r="H1" s="11"/>
    </row>
    <row r="2" spans="1:13" ht="64.5" customHeight="1" x14ac:dyDescent="0.25">
      <c r="A2" s="12" t="s">
        <v>20</v>
      </c>
      <c r="B2" s="12"/>
      <c r="C2" s="12"/>
      <c r="D2" s="12"/>
      <c r="E2" s="12"/>
      <c r="F2" s="12"/>
      <c r="G2" s="12"/>
      <c r="H2" s="12"/>
    </row>
    <row r="3" spans="1:13" ht="30" customHeight="1" x14ac:dyDescent="0.25">
      <c r="A3" s="13" t="s">
        <v>2</v>
      </c>
      <c r="B3" s="13"/>
      <c r="C3" s="13" t="s">
        <v>16</v>
      </c>
      <c r="D3" s="13"/>
      <c r="E3" s="13"/>
      <c r="F3" s="13" t="s">
        <v>3</v>
      </c>
      <c r="G3" s="13"/>
      <c r="H3" s="13"/>
    </row>
    <row r="4" spans="1:13" ht="30" x14ac:dyDescent="0.25">
      <c r="A4" s="13"/>
      <c r="B4" s="13"/>
      <c r="C4" s="7" t="s">
        <v>0</v>
      </c>
      <c r="D4" s="7" t="s">
        <v>1</v>
      </c>
      <c r="E4" s="7" t="s">
        <v>4</v>
      </c>
      <c r="F4" s="7" t="s">
        <v>0</v>
      </c>
      <c r="G4" s="7" t="s">
        <v>1</v>
      </c>
      <c r="H4" s="7" t="s">
        <v>4</v>
      </c>
    </row>
    <row r="5" spans="1:13" x14ac:dyDescent="0.25">
      <c r="A5" s="7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12</f>
        <v>12</v>
      </c>
      <c r="D7" s="3"/>
      <c r="E7" s="3"/>
      <c r="F7" s="6">
        <f>175</f>
        <v>175</v>
      </c>
      <c r="G7" s="6"/>
      <c r="H7" s="3"/>
    </row>
    <row r="8" spans="1:13" x14ac:dyDescent="0.25">
      <c r="A8" s="7">
        <v>2</v>
      </c>
      <c r="B8" s="3" t="s">
        <v>8</v>
      </c>
      <c r="C8" s="3">
        <f>3</f>
        <v>3</v>
      </c>
      <c r="D8" s="3"/>
      <c r="E8" s="3"/>
      <c r="F8" s="6">
        <f>75</f>
        <v>75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7">
        <v>3</v>
      </c>
      <c r="B11" s="3" t="s">
        <v>10</v>
      </c>
      <c r="C11" s="3">
        <f>2</f>
        <v>2</v>
      </c>
      <c r="D11" s="3"/>
      <c r="E11" s="3"/>
      <c r="F11" s="6">
        <f>439.8</f>
        <v>439.8</v>
      </c>
      <c r="G11" s="6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7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7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7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14" t="s">
        <v>18</v>
      </c>
      <c r="B23" s="14"/>
      <c r="C23" s="14"/>
      <c r="D23" s="14"/>
      <c r="E23" s="14"/>
      <c r="F23" s="14"/>
      <c r="G23" s="14"/>
      <c r="H23" s="14"/>
      <c r="I23" s="5"/>
      <c r="J23" s="5"/>
      <c r="K23" s="5"/>
    </row>
    <row r="26" spans="1:11" x14ac:dyDescent="0.25">
      <c r="A26" s="10" t="s">
        <v>19</v>
      </c>
      <c r="B26" s="10"/>
      <c r="C26" s="10"/>
      <c r="D26" s="10"/>
      <c r="E26" s="10"/>
      <c r="F26" s="10"/>
      <c r="G26" s="10"/>
      <c r="H26" s="10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4786F013-B5BB-48B1-9689-04DD44B9E9BC}"/>
    <hyperlink ref="B10" r:id="rId2" display="consultantplus://offline/ref=2B68D365C87DD12C3005D9B461515A31DC59046575EDA8B88471CB77745D0FE2FE0F07D2C424YAQFF" xr:uid="{3DB6B797-697B-4065-BA6A-6030C82C74FC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E43D-37CB-404E-8F55-2AC4E542E700}">
  <sheetPr>
    <pageSetUpPr fitToPage="1"/>
  </sheetPr>
  <dimension ref="A1:M26"/>
  <sheetViews>
    <sheetView view="pageBreakPreview" zoomScaleNormal="100" zoomScaleSheetLayoutView="100" workbookViewId="0">
      <selection activeCell="B19" sqref="B19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1" t="s">
        <v>15</v>
      </c>
      <c r="B1" s="11"/>
      <c r="C1" s="11"/>
      <c r="D1" s="11"/>
      <c r="E1" s="11"/>
      <c r="F1" s="11"/>
      <c r="G1" s="11"/>
      <c r="H1" s="11"/>
    </row>
    <row r="2" spans="1:13" ht="64.5" customHeight="1" x14ac:dyDescent="0.25">
      <c r="A2" s="12" t="s">
        <v>21</v>
      </c>
      <c r="B2" s="12"/>
      <c r="C2" s="12"/>
      <c r="D2" s="12"/>
      <c r="E2" s="12"/>
      <c r="F2" s="12"/>
      <c r="G2" s="12"/>
      <c r="H2" s="12"/>
    </row>
    <row r="3" spans="1:13" ht="30" customHeight="1" x14ac:dyDescent="0.25">
      <c r="A3" s="13" t="s">
        <v>2</v>
      </c>
      <c r="B3" s="13"/>
      <c r="C3" s="13" t="s">
        <v>16</v>
      </c>
      <c r="D3" s="13"/>
      <c r="E3" s="13"/>
      <c r="F3" s="13" t="s">
        <v>3</v>
      </c>
      <c r="G3" s="13"/>
      <c r="H3" s="13"/>
    </row>
    <row r="4" spans="1:13" ht="30" x14ac:dyDescent="0.25">
      <c r="A4" s="13"/>
      <c r="B4" s="13"/>
      <c r="C4" s="8" t="s">
        <v>0</v>
      </c>
      <c r="D4" s="8" t="s">
        <v>1</v>
      </c>
      <c r="E4" s="8" t="s">
        <v>4</v>
      </c>
      <c r="F4" s="8" t="s">
        <v>0</v>
      </c>
      <c r="G4" s="8" t="s">
        <v>1</v>
      </c>
      <c r="H4" s="8" t="s">
        <v>4</v>
      </c>
    </row>
    <row r="5" spans="1:13" x14ac:dyDescent="0.25">
      <c r="A5" s="8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'январь 2021'!C7+48</f>
        <v>60</v>
      </c>
      <c r="D7" s="3"/>
      <c r="E7" s="3"/>
      <c r="F7" s="6">
        <f>'январь 2021'!F7+614</f>
        <v>789</v>
      </c>
      <c r="G7" s="6"/>
      <c r="H7" s="3"/>
    </row>
    <row r="8" spans="1:13" x14ac:dyDescent="0.25">
      <c r="A8" s="8">
        <v>2</v>
      </c>
      <c r="B8" s="3" t="s">
        <v>8</v>
      </c>
      <c r="C8" s="3">
        <f>'январь 2021'!C8+3</f>
        <v>6</v>
      </c>
      <c r="D8" s="3"/>
      <c r="E8" s="3"/>
      <c r="F8" s="6">
        <f>'январь 2021'!F8+75</f>
        <v>150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8">
        <v>3</v>
      </c>
      <c r="B11" s="3" t="s">
        <v>10</v>
      </c>
      <c r="C11" s="3">
        <f>'январь 2021'!C11</f>
        <v>2</v>
      </c>
      <c r="D11" s="3"/>
      <c r="E11" s="3"/>
      <c r="F11" s="6">
        <f>'январь 2021'!F11</f>
        <v>439.8</v>
      </c>
      <c r="G11" s="6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8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8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8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14" t="s">
        <v>18</v>
      </c>
      <c r="B23" s="14"/>
      <c r="C23" s="14"/>
      <c r="D23" s="14"/>
      <c r="E23" s="14"/>
      <c r="F23" s="14"/>
      <c r="G23" s="14"/>
      <c r="H23" s="14"/>
      <c r="I23" s="5"/>
      <c r="J23" s="5"/>
      <c r="K23" s="5"/>
    </row>
    <row r="26" spans="1:11" x14ac:dyDescent="0.25">
      <c r="A26" s="10" t="s">
        <v>19</v>
      </c>
      <c r="B26" s="10"/>
      <c r="C26" s="10"/>
      <c r="D26" s="10"/>
      <c r="E26" s="10"/>
      <c r="F26" s="10"/>
      <c r="G26" s="10"/>
      <c r="H26" s="10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1BBE310F-7E1F-434A-838E-8AAEF4F03624}"/>
    <hyperlink ref="B10" r:id="rId2" display="consultantplus://offline/ref=2B68D365C87DD12C3005D9B461515A31DC59046575EDA8B88471CB77745D0FE2FE0F07D2C424YAQFF" xr:uid="{4E8FC809-41D8-4FC1-852F-EC1862152033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D260A-0A89-48E7-8B04-E591498EDF3D}">
  <sheetPr>
    <pageSetUpPr fitToPage="1"/>
  </sheetPr>
  <dimension ref="A1:M26"/>
  <sheetViews>
    <sheetView tabSelected="1" view="pageBreakPreview" zoomScaleNormal="100" zoomScaleSheetLayoutView="100" workbookViewId="0">
      <selection activeCell="E15" sqref="E15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1" t="s">
        <v>15</v>
      </c>
      <c r="B1" s="11"/>
      <c r="C1" s="11"/>
      <c r="D1" s="11"/>
      <c r="E1" s="11"/>
      <c r="F1" s="11"/>
      <c r="G1" s="11"/>
      <c r="H1" s="11"/>
    </row>
    <row r="2" spans="1:13" ht="64.5" customHeight="1" x14ac:dyDescent="0.25">
      <c r="A2" s="12" t="s">
        <v>22</v>
      </c>
      <c r="B2" s="12"/>
      <c r="C2" s="12"/>
      <c r="D2" s="12"/>
      <c r="E2" s="12"/>
      <c r="F2" s="12"/>
      <c r="G2" s="12"/>
      <c r="H2" s="12"/>
    </row>
    <row r="3" spans="1:13" ht="30" customHeight="1" x14ac:dyDescent="0.25">
      <c r="A3" s="13" t="s">
        <v>2</v>
      </c>
      <c r="B3" s="13"/>
      <c r="C3" s="13" t="s">
        <v>16</v>
      </c>
      <c r="D3" s="13"/>
      <c r="E3" s="13"/>
      <c r="F3" s="13" t="s">
        <v>3</v>
      </c>
      <c r="G3" s="13"/>
      <c r="H3" s="13"/>
    </row>
    <row r="4" spans="1:13" ht="30" x14ac:dyDescent="0.25">
      <c r="A4" s="13"/>
      <c r="B4" s="13"/>
      <c r="C4" s="9" t="s">
        <v>0</v>
      </c>
      <c r="D4" s="9" t="s">
        <v>1</v>
      </c>
      <c r="E4" s="9" t="s">
        <v>4</v>
      </c>
      <c r="F4" s="9" t="s">
        <v>0</v>
      </c>
      <c r="G4" s="9" t="s">
        <v>1</v>
      </c>
      <c r="H4" s="9" t="s">
        <v>4</v>
      </c>
    </row>
    <row r="5" spans="1:13" x14ac:dyDescent="0.25">
      <c r="A5" s="9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'февраль 2021'!C7+12</f>
        <v>72</v>
      </c>
      <c r="D7" s="3"/>
      <c r="E7" s="3"/>
      <c r="F7" s="6">
        <f>'февраль 2021'!F7+165</f>
        <v>954</v>
      </c>
      <c r="G7" s="6"/>
      <c r="H7" s="3"/>
    </row>
    <row r="8" spans="1:13" x14ac:dyDescent="0.25">
      <c r="A8" s="9">
        <v>2</v>
      </c>
      <c r="B8" s="3" t="s">
        <v>8</v>
      </c>
      <c r="C8" s="3">
        <f>'февраль 2021'!C8+2</f>
        <v>8</v>
      </c>
      <c r="D8" s="3"/>
      <c r="E8" s="3"/>
      <c r="F8" s="6">
        <f>'февраль 2021'!F8+148</f>
        <v>298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9">
        <v>3</v>
      </c>
      <c r="B11" s="3" t="s">
        <v>10</v>
      </c>
      <c r="C11" s="3">
        <f>'февраль 2021'!C11</f>
        <v>2</v>
      </c>
      <c r="D11" s="3"/>
      <c r="E11" s="3"/>
      <c r="F11" s="6">
        <f>'февраль 2021'!F11</f>
        <v>439.8</v>
      </c>
      <c r="G11" s="6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9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9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9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14" t="s">
        <v>18</v>
      </c>
      <c r="B23" s="14"/>
      <c r="C23" s="14"/>
      <c r="D23" s="14"/>
      <c r="E23" s="14"/>
      <c r="F23" s="14"/>
      <c r="G23" s="14"/>
      <c r="H23" s="14"/>
      <c r="I23" s="5"/>
      <c r="J23" s="5"/>
      <c r="K23" s="5"/>
    </row>
    <row r="26" spans="1:11" x14ac:dyDescent="0.25">
      <c r="A26" s="10" t="s">
        <v>19</v>
      </c>
      <c r="B26" s="10"/>
      <c r="C26" s="10"/>
      <c r="D26" s="10"/>
      <c r="E26" s="10"/>
      <c r="F26" s="10"/>
      <c r="G26" s="10"/>
      <c r="H26" s="10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8630AD82-291C-4A69-84F0-59445ECC5DC9}"/>
    <hyperlink ref="B10" r:id="rId2" display="consultantplus://offline/ref=2B68D365C87DD12C3005D9B461515A31DC59046575EDA8B88471CB77745D0FE2FE0F07D2C424YAQFF" xr:uid="{DDF87B26-FEEF-4385-842E-97D90FFC88EE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январь 2021</vt:lpstr>
      <vt:lpstr>февраль 2021</vt:lpstr>
      <vt:lpstr>март 2021</vt:lpstr>
      <vt:lpstr>'март 2021'!Область_печати</vt:lpstr>
      <vt:lpstr>'февраль 2021'!Область_печати</vt:lpstr>
      <vt:lpstr>'январь 2021'!Область_печати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2021-04-05T04:41:15Z</dcterms:modified>
</cp:coreProperties>
</file>