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0\Фактический баланс 2020\"/>
    </mc:Choice>
  </mc:AlternateContent>
  <xr:revisionPtr revIDLastSave="0" documentId="8_{432B65AD-CB2C-466E-AE3E-8845C0F2A4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C35" i="2"/>
  <c r="H44" i="2"/>
  <c r="H24" i="2" s="1"/>
  <c r="H23" i="2" s="1"/>
  <c r="C26" i="2"/>
  <c r="C11" i="2"/>
  <c r="G24" i="2" l="1"/>
  <c r="G23" i="2" s="1"/>
  <c r="C23" i="2" s="1"/>
  <c r="C44" i="2"/>
  <c r="C18" i="2"/>
  <c r="C24" i="2" l="1"/>
  <c r="E69" i="2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<sst xmlns="http://schemas.openxmlformats.org/spreadsheetml/2006/main" count="109" uniqueCount="100">
  <si>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</si>
  <si>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</si>
  <si>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</si>
  <si>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</si>
  <si>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</si>
  <si>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</si>
  <si>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</si>
  <si>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</si>
  <si>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</si>
  <si>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</si>
  <si>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</si>
  <si>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</si>
  <si>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</si>
  <si>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</si>
  <si>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</si>
  <si>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</si>
  <si>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</si>
  <si>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</si>
  <si>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</si>
  <si>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</si>
  <si>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</si>
  <si>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</si>
  <si>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</si>
  <si>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</si>
  <si>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</si>
  <si>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</si>
  <si>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</si>
  <si>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</si>
  <si>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</si>
  <si>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</si>
  <si>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</si>
  <si>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</si>
  <si>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</si>
  <si>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</si>
  <si>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</si>
  <si>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</si>
  <si>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</si>
  <si>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</si>
  <si>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</si>
  <si>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</si>
  <si>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</si>
  <si>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</si>
  <si>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</si>
  <si>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</si>
  <si>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</si>
  <si>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</si>
  <si>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</si>
  <si>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</si>
  <si>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</si>
  <si>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</si>
  <si>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</si>
  <si>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</si>
  <si>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</si>
  <si>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</si>
  <si>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</si>
  <si>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</si>
  <si>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</si>
  <si>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</si>
  <si>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</si>
  <si>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</si>
  <si>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</si>
  <si>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</si>
  <si>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</si>
  <si>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</si>
  <si>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</si>
  <si>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</si>
  <si>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</si>
  <si>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</si>
  <si>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</si>
  <si>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</si>
  <si>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</si>
  <si>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</si>
  <si>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</si>
  <si>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</si>
  <si>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</si>
  <si>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</si>
  <si>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</si>
  <si>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</si>
  <si>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</si>
  <si>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</si>
  <si>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</si>
  <si>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</si>
  <si>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</si>
  <si>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</si>
  <si>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</si>
  <si>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</si>
  <si>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</si>
  <si>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</si>
  <si>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</si>
  <si>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</si>
  <si>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</si>
  <si>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</si>
  <si>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</si>
  <si>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</si>
  <si>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</si>
  <si>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</si>
  <si>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</si>
  <si>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ноябрь 2020 года</t>
    </r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</si>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</sst>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6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97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7347362</v>
      </c>
      <c r="D9" s="55"/>
      <c r="E9" s="76">
        <f>E11+E19</f>
        <v>2404997</v>
      </c>
      <c r="F9" s="76">
        <f>F11+F19</f>
        <v>749934</v>
      </c>
      <c r="G9" s="76">
        <f>G11+G19</f>
        <v>4165072</v>
      </c>
      <c r="H9" s="76">
        <f>H11+H19</f>
        <v>27359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7347362</v>
      </c>
      <c r="D11" s="63"/>
      <c r="E11" s="62">
        <f>SUM(E13:E18)</f>
        <v>2404997</v>
      </c>
      <c r="F11" s="62">
        <f>SUM(F13:F18)</f>
        <v>749934</v>
      </c>
      <c r="G11" s="62">
        <f>SUM(G13:G18)</f>
        <v>4165072</v>
      </c>
      <c r="H11" s="62">
        <f>SUM(H13:H18)</f>
        <v>27359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123331</v>
      </c>
      <c r="D13" s="63"/>
      <c r="E13" s="82">
        <v>123331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88</v>
      </c>
      <c r="B14" s="40" t="s">
        <v>77</v>
      </c>
      <c r="C14" s="65">
        <f>SUM(E14:H14)</f>
        <v>1821</v>
      </c>
      <c r="D14" s="63"/>
      <c r="E14" s="82"/>
      <c r="F14" s="65"/>
      <c r="G14" s="65">
        <v>1821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94</v>
      </c>
      <c r="B15" s="40" t="s">
        <v>89</v>
      </c>
      <c r="C15" s="65">
        <f>SUM(E15:H15)</f>
        <v>135604</v>
      </c>
      <c r="D15" s="63"/>
      <c r="E15" s="82"/>
      <c r="F15" s="65"/>
      <c r="G15" s="65">
        <v>133319</v>
      </c>
      <c r="H15" s="65">
        <v>2285</v>
      </c>
      <c r="I15" s="56"/>
      <c r="J15" s="56"/>
      <c r="K15" s="56"/>
      <c r="L15" s="56"/>
    </row>
    <row r="16" spans="1:12" s="60" customFormat="1" ht="15.75" x14ac:dyDescent="0.25">
      <c r="A16" s="64" t="s">
        <v>95</v>
      </c>
      <c r="B16" s="40" t="s">
        <v>90</v>
      </c>
      <c r="C16" s="65">
        <f>SUM(E16:H16)</f>
        <v>23488</v>
      </c>
      <c r="D16" s="63"/>
      <c r="E16" s="82"/>
      <c r="F16" s="65"/>
      <c r="G16" s="65"/>
      <c r="H16" s="65">
        <v>23488</v>
      </c>
      <c r="I16" s="56"/>
      <c r="J16" s="56"/>
      <c r="K16" s="56"/>
      <c r="L16" s="56"/>
    </row>
    <row r="17" spans="1:12" s="60" customFormat="1" ht="15.75" x14ac:dyDescent="0.25">
      <c r="A17" s="64" t="s">
        <v>96</v>
      </c>
      <c r="B17" s="40" t="s">
        <v>98</v>
      </c>
      <c r="C17" s="65">
        <f>SUM(E17:H17)</f>
        <v>7063118</v>
      </c>
      <c r="D17" s="67"/>
      <c r="E17" s="81">
        <v>2281666</v>
      </c>
      <c r="F17" s="80">
        <v>749934</v>
      </c>
      <c r="G17" s="80">
        <v>4029932</v>
      </c>
      <c r="H17" s="80">
        <v>1586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6986170</v>
      </c>
      <c r="D23" s="67"/>
      <c r="E23" s="73">
        <f>E24+E62</f>
        <v>0</v>
      </c>
      <c r="F23" s="73">
        <f>F24+F62</f>
        <v>0</v>
      </c>
      <c r="G23" s="73">
        <f>G24+G62</f>
        <v>3687899</v>
      </c>
      <c r="H23" s="73">
        <f>H24+H62</f>
        <v>3298271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6797451</v>
      </c>
      <c r="D24" s="67"/>
      <c r="E24" s="66">
        <f>E25+E44+E53</f>
        <v>0</v>
      </c>
      <c r="F24" s="66">
        <f>F25+F44+F53</f>
        <v>0</v>
      </c>
      <c r="G24" s="66">
        <f>G25+G44+G53</f>
        <v>3511312</v>
      </c>
      <c r="H24" s="66">
        <f>H25+H44+H53</f>
        <v>3286139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3457052</v>
      </c>
      <c r="D25" s="67"/>
      <c r="E25" s="66"/>
      <c r="F25" s="66"/>
      <c r="G25" s="84">
        <v>2766157</v>
      </c>
      <c r="H25" s="66">
        <v>690895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1156568</v>
      </c>
      <c r="D26" s="67"/>
      <c r="E26" s="66">
        <f>SUM(E27:E34)</f>
        <v>0</v>
      </c>
      <c r="F26" s="66">
        <f>SUM(F27:F34)</f>
        <v>0</v>
      </c>
      <c r="G26" s="66">
        <f>SUM(G27:G34)</f>
        <v>269402</v>
      </c>
      <c r="H26" s="66">
        <f>SUM(H27:H34)</f>
        <v>887166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411245</v>
      </c>
      <c r="D29" s="67"/>
      <c r="E29" s="66"/>
      <c r="F29" s="66"/>
      <c r="G29" s="66">
        <v>43690</v>
      </c>
      <c r="H29" s="66">
        <v>367555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184897</v>
      </c>
      <c r="D30" s="67"/>
      <c r="E30" s="66"/>
      <c r="F30" s="66"/>
      <c r="G30" s="66">
        <v>21561</v>
      </c>
      <c r="H30" s="66">
        <v>163336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7643</v>
      </c>
      <c r="D31" s="67"/>
      <c r="E31" s="66"/>
      <c r="F31" s="66"/>
      <c r="G31" s="66"/>
      <c r="H31" s="66">
        <v>7643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78</v>
      </c>
      <c r="C32" s="66">
        <f t="shared" si="2"/>
        <v>4708</v>
      </c>
      <c r="D32" s="67"/>
      <c r="E32" s="66"/>
      <c r="F32" s="66"/>
      <c r="G32" s="66">
        <v>2564</v>
      </c>
      <c r="H32" s="66">
        <v>2144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344265</v>
      </c>
      <c r="D33" s="67"/>
      <c r="E33" s="66"/>
      <c r="F33" s="66"/>
      <c r="G33" s="66">
        <v>93325</v>
      </c>
      <c r="H33" s="66">
        <v>250940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203810</v>
      </c>
      <c r="D34" s="67"/>
      <c r="E34" s="66"/>
      <c r="F34" s="66"/>
      <c r="G34" s="66">
        <v>108262</v>
      </c>
      <c r="H34" s="66">
        <v>95548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1965113</v>
      </c>
      <c r="D35" s="67"/>
      <c r="E35" s="66">
        <f>SUM(E36:E43)</f>
        <v>0</v>
      </c>
      <c r="F35" s="66">
        <f>SUM(F36:F43)</f>
        <v>0</v>
      </c>
      <c r="G35" s="66">
        <f>SUM(G36:G43)</f>
        <v>260330</v>
      </c>
      <c r="H35" s="66">
        <f>SUM(H36:H43)</f>
        <v>1704783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581214</v>
      </c>
      <c r="D36" s="67"/>
      <c r="E36" s="66"/>
      <c r="F36" s="66"/>
      <c r="G36" s="66">
        <v>600</v>
      </c>
      <c r="H36" s="66">
        <v>580614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82</v>
      </c>
      <c r="C37" s="66">
        <f t="shared" si="2"/>
        <v>841092</v>
      </c>
      <c r="D37" s="67"/>
      <c r="E37" s="66"/>
      <c r="F37" s="66"/>
      <c r="G37" s="66">
        <v>171885</v>
      </c>
      <c r="H37" s="66">
        <v>669207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72293</v>
      </c>
      <c r="D38" s="67"/>
      <c r="E38" s="66"/>
      <c r="F38" s="66"/>
      <c r="G38" s="66">
        <v>400</v>
      </c>
      <c r="H38" s="66">
        <v>71893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79</v>
      </c>
      <c r="C39" s="66">
        <f t="shared" si="2"/>
        <v>81489</v>
      </c>
      <c r="D39" s="67"/>
      <c r="E39" s="66"/>
      <c r="F39" s="66"/>
      <c r="G39" s="66">
        <v>223</v>
      </c>
      <c r="H39" s="66">
        <v>81266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25301</v>
      </c>
      <c r="D40" s="67"/>
      <c r="E40" s="66"/>
      <c r="F40" s="66"/>
      <c r="G40" s="66">
        <v>0</v>
      </c>
      <c r="H40" s="66">
        <v>25301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20340</v>
      </c>
      <c r="D41" s="67"/>
      <c r="E41" s="66"/>
      <c r="F41" s="66"/>
      <c r="G41" s="66">
        <v>730</v>
      </c>
      <c r="H41" s="66">
        <v>19610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80</v>
      </c>
      <c r="C42" s="66">
        <f t="shared" si="2"/>
        <v>188263</v>
      </c>
      <c r="D42" s="67"/>
      <c r="E42" s="66"/>
      <c r="F42" s="66"/>
      <c r="G42" s="66">
        <v>66190</v>
      </c>
      <c r="H42" s="66">
        <v>122073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155121</v>
      </c>
      <c r="D43" s="67"/>
      <c r="E43" s="66"/>
      <c r="F43" s="66"/>
      <c r="G43" s="66">
        <v>20302</v>
      </c>
      <c r="H43" s="66">
        <v>134819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3121681</v>
      </c>
      <c r="D44" s="67"/>
      <c r="E44" s="66">
        <f>SUM(E45:E52)</f>
        <v>0</v>
      </c>
      <c r="F44" s="66">
        <f>SUM(F45:F52)</f>
        <v>0</v>
      </c>
      <c r="G44" s="66">
        <f>SUM(G45:G52)</f>
        <v>529732</v>
      </c>
      <c r="H44" s="66">
        <f>SUM(H45:H52)</f>
        <v>2591949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581214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580614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841092</v>
      </c>
      <c r="D46" s="67"/>
      <c r="E46" s="66">
        <f t="shared" si="3"/>
        <v>0</v>
      </c>
      <c r="F46" s="66">
        <f t="shared" si="3"/>
        <v>0</v>
      </c>
      <c r="G46" s="66">
        <f t="shared" si="3"/>
        <v>171885</v>
      </c>
      <c r="H46" s="66">
        <f t="shared" si="3"/>
        <v>669207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483538</v>
      </c>
      <c r="D47" s="67"/>
      <c r="E47" s="66">
        <f t="shared" si="3"/>
        <v>0</v>
      </c>
      <c r="F47" s="66">
        <f t="shared" si="3"/>
        <v>0</v>
      </c>
      <c r="G47" s="66">
        <f t="shared" si="3"/>
        <v>44090</v>
      </c>
      <c r="H47" s="66">
        <f t="shared" si="3"/>
        <v>439448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266386</v>
      </c>
      <c r="D48" s="67"/>
      <c r="E48" s="66">
        <f t="shared" si="3"/>
        <v>0</v>
      </c>
      <c r="F48" s="66">
        <f t="shared" si="3"/>
        <v>0</v>
      </c>
      <c r="G48" s="66">
        <f t="shared" si="3"/>
        <v>21784</v>
      </c>
      <c r="H48" s="66">
        <f t="shared" si="3"/>
        <v>244602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32944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32944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25048</v>
      </c>
      <c r="D50" s="67"/>
      <c r="E50" s="66">
        <f t="shared" si="3"/>
        <v>0</v>
      </c>
      <c r="F50" s="66">
        <f t="shared" si="3"/>
        <v>0</v>
      </c>
      <c r="G50" s="66">
        <f t="shared" si="3"/>
        <v>3294</v>
      </c>
      <c r="H50" s="66">
        <f t="shared" si="3"/>
        <v>21754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532528</v>
      </c>
      <c r="D51" s="67"/>
      <c r="E51" s="66">
        <f t="shared" si="3"/>
        <v>0</v>
      </c>
      <c r="F51" s="66">
        <f t="shared" si="3"/>
        <v>0</v>
      </c>
      <c r="G51" s="66">
        <f t="shared" si="3"/>
        <v>159515</v>
      </c>
      <c r="H51" s="66">
        <f t="shared" si="3"/>
        <v>373013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358931</v>
      </c>
      <c r="D52" s="67"/>
      <c r="E52" s="66">
        <f t="shared" si="3"/>
        <v>0</v>
      </c>
      <c r="F52" s="66">
        <f t="shared" si="3"/>
        <v>0</v>
      </c>
      <c r="G52" s="66">
        <f t="shared" si="3"/>
        <v>128564</v>
      </c>
      <c r="H52" s="66">
        <f t="shared" si="3"/>
        <v>230367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218718</v>
      </c>
      <c r="D53" s="67"/>
      <c r="E53" s="66">
        <f>SUM(E54:E61)</f>
        <v>0</v>
      </c>
      <c r="F53" s="66">
        <f>SUM(F54:F61)</f>
        <v>0</v>
      </c>
      <c r="G53" s="66">
        <f>SUM(G54:G61)</f>
        <v>215423</v>
      </c>
      <c r="H53" s="66">
        <f>SUM(H54:H61)</f>
        <v>3295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98489</v>
      </c>
      <c r="D54" s="67"/>
      <c r="E54" s="66"/>
      <c r="F54" s="66"/>
      <c r="G54" s="66">
        <v>97625</v>
      </c>
      <c r="H54" s="66">
        <v>864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84</v>
      </c>
      <c r="C55" s="66">
        <f t="shared" si="4"/>
        <v>113374</v>
      </c>
      <c r="D55" s="67"/>
      <c r="E55" s="66"/>
      <c r="F55" s="66"/>
      <c r="G55" s="66">
        <v>113374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466</v>
      </c>
      <c r="D58" s="67"/>
      <c r="E58" s="66"/>
      <c r="F58" s="66"/>
      <c r="G58" s="66">
        <v>12</v>
      </c>
      <c r="H58" s="66">
        <v>454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93</v>
      </c>
      <c r="C60" s="66">
        <f>SUM(E60:H60)</f>
        <v>330</v>
      </c>
      <c r="D60" s="67"/>
      <c r="E60" s="66"/>
      <c r="F60" s="66"/>
      <c r="G60" s="66">
        <v>330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6059</v>
      </c>
      <c r="D61" s="67"/>
      <c r="E61" s="66"/>
      <c r="F61" s="66"/>
      <c r="G61" s="66">
        <v>4082</v>
      </c>
      <c r="H61" s="66">
        <v>1977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188719</v>
      </c>
      <c r="D62" s="67"/>
      <c r="E62" s="65">
        <f>E64+E66</f>
        <v>0</v>
      </c>
      <c r="F62" s="65">
        <f>F64+F66</f>
        <v>0</v>
      </c>
      <c r="G62" s="65">
        <f>G64+G66</f>
        <v>176587</v>
      </c>
      <c r="H62" s="65">
        <f>H64+H66</f>
        <v>12132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99</v>
      </c>
      <c r="C64" s="65">
        <f>SUM(E64:H64)</f>
        <v>170861</v>
      </c>
      <c r="D64" s="67"/>
      <c r="E64" s="65"/>
      <c r="F64" s="65"/>
      <c r="G64" s="65">
        <v>170861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92</v>
      </c>
      <c r="C66" s="65">
        <f t="shared" si="0"/>
        <v>17858</v>
      </c>
      <c r="D66" s="67"/>
      <c r="E66" s="65"/>
      <c r="F66" s="65"/>
      <c r="G66" s="65">
        <v>5726</v>
      </c>
      <c r="H66" s="65">
        <v>12132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361192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2020-11-06T09:55:06Z</cp:lastPrinted>
  <dcterms:created xsi:type="dcterms:W3CDTF">2006-02-14T09:13:21Z</dcterms:created>
  <dcterms:modified xsi:type="dcterms:W3CDTF">2020-12-14T01:56:07Z</dcterms:modified>
</cp:coreProperties>
</file>