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ЭтаКнига" defaultThemeVersion="124226"/>
  <xr:revisionPtr revIDLastSave="0" documentId="13_ncr:1_{A96F6902-3EB9-43E3-9011-069A4748B3E3}" xr6:coauthVersionLast="45" xr6:coauthVersionMax="45" xr10:uidLastSave="{00000000-0000-0000-0000-000000000000}"/>
  <bookViews>
    <workbookView xWindow="-120" yWindow="-120" windowWidth="29040" windowHeight="15840" tabRatio="672" firstSheet="7" activeTab="7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state="hidden" r:id="rId5"/>
    <sheet name="июнь 2020" sheetId="23" state="hidden" r:id="rId6"/>
    <sheet name="июль 2020" sheetId="24" state="hidden" r:id="rId7"/>
    <sheet name="август 2020" sheetId="25" r:id="rId8"/>
    <sheet name="март 2019" sheetId="9" state="hidden" r:id="rId9"/>
    <sheet name="апрель 2019" sheetId="10" state="hidden" r:id="rId10"/>
    <sheet name="май 2019" sheetId="11" state="hidden" r:id="rId11"/>
    <sheet name="июнь 2019" sheetId="12" state="hidden" r:id="rId12"/>
    <sheet name="июль 2019" sheetId="13" state="hidden" r:id="rId13"/>
    <sheet name="август 2019" sheetId="14" state="hidden" r:id="rId14"/>
    <sheet name="сентябрь 2019" sheetId="15" state="hidden" r:id="rId15"/>
    <sheet name="октябрь 2019" sheetId="16" state="hidden" r:id="rId16"/>
    <sheet name="ноябрь 2019" sheetId="17" state="hidden" r:id="rId17"/>
    <sheet name="декабрь 2019" sheetId="18" state="hidden" r:id="rId18"/>
  </sheets>
  <definedNames>
    <definedName name="_xlnm.Print_Area" localSheetId="13">'август 2019'!$A$1:$K$25</definedName>
    <definedName name="_xlnm.Print_Area" localSheetId="7">'август 2020'!$A$1:$K$25</definedName>
    <definedName name="_xlnm.Print_Area" localSheetId="9">'апрель 2019'!$A$1:$K$25</definedName>
    <definedName name="_xlnm.Print_Area" localSheetId="3">'апрель 2020'!$A$1:$K$25</definedName>
    <definedName name="_xlnm.Print_Area" localSheetId="17">'декабрь 2019'!$A$1:$K$25</definedName>
    <definedName name="_xlnm.Print_Area" localSheetId="12">'июль 2019'!$A$1:$K$25</definedName>
    <definedName name="_xlnm.Print_Area" localSheetId="6">'июль 2020'!$A$1:$K$25</definedName>
    <definedName name="_xlnm.Print_Area" localSheetId="11">'июнь 2019'!$A$1:$K$25</definedName>
    <definedName name="_xlnm.Print_Area" localSheetId="5">'июнь 2020'!$A$1:$K$25</definedName>
    <definedName name="_xlnm.Print_Area" localSheetId="10">'май 2019'!$A$1:$K$25</definedName>
    <definedName name="_xlnm.Print_Area" localSheetId="4">'май 2020'!$A$1:$K$25</definedName>
    <definedName name="_xlnm.Print_Area" localSheetId="8">'март 2019'!$A$1:$K$25</definedName>
    <definedName name="_xlnm.Print_Area" localSheetId="2">'март 2020'!$A$1:$K$25</definedName>
    <definedName name="_xlnm.Print_Area" localSheetId="16">'ноябрь 2019'!$A$1:$K$25</definedName>
    <definedName name="_xlnm.Print_Area" localSheetId="15">'октябрь 2019'!$A$1:$K$25</definedName>
    <definedName name="_xlnm.Print_Area" localSheetId="14">'сентябрь 2019'!$A$1:$K$25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</workbook>
</file>

<file path=xl/calcChain.xml><?xml version="1.0" encoding="utf-8"?>
<calcChain xmlns="http://schemas.openxmlformats.org/spreadsheetml/2006/main">
  <c r="C8" i="25" l="1"/>
  <c r="I8" i="25" l="1"/>
  <c r="F8" i="25"/>
  <c r="I7" i="25"/>
  <c r="M7" i="25"/>
  <c r="N7" i="25" s="1"/>
  <c r="F7" i="25"/>
  <c r="C7" i="25"/>
  <c r="J10" i="25"/>
  <c r="G10" i="25"/>
  <c r="D10" i="25"/>
  <c r="I8" i="24" l="1"/>
  <c r="I7" i="24"/>
  <c r="F8" i="24"/>
  <c r="C8" i="24"/>
  <c r="F7" i="24"/>
  <c r="C7" i="24"/>
  <c r="J10" i="24"/>
  <c r="G10" i="24"/>
  <c r="D10" i="24"/>
  <c r="M7" i="24" l="1"/>
  <c r="N7" i="24" s="1"/>
  <c r="I8" i="23"/>
  <c r="F8" i="23"/>
  <c r="C8" i="23"/>
  <c r="I7" i="23"/>
  <c r="F7" i="23"/>
  <c r="C7" i="23"/>
  <c r="J10" i="23"/>
  <c r="M7" i="23"/>
  <c r="N7" i="23" s="1"/>
  <c r="G10" i="23"/>
  <c r="D10" i="23"/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<sst xmlns="http://schemas.openxmlformats.org/spreadsheetml/2006/main" count="594" uniqueCount="42">
  <si>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</si>
  <si>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</si>
  <si>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</si>
  <si>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</si>
  <si>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</si>
  <si>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</si>
  <si>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</si>
  <si>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</si>
  <si>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</si>
  <si>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</si>
  <si>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</si>
  <si>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</si>
  <si>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</si>
  <si>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</si>
  <si>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</si>
  <si>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</si>
  <si>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</si>
  <si>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</si>
  <si>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</si>
  <si>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</si>
  <si>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</si>
  <si>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</si>
  <si>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</si>
  <si>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</si>
  <si>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</si>
  <si>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</si>
  <si>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</si>
  <si>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</si>
  <si>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</si>
  <si>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</si>
  <si>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</si>
  <si>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</si>
  <si>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</si>
  <si>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</si>
  <si>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</si>
  <si>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</si>
  <si>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</si>
  <si>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</si>
  <si>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</si>
  <si>
    <t>ИНФОРМАЦИЯ
об осуществлении технологического присоединения
по договорам, заключенным ООО ЭСК "Энергия"
за июнь 2020 года</t>
  </si>
  <si>
    <t>ИНФОРМАЦИЯ
об осуществлении технологического присоединения
по договорам, заключенным ООО ЭСК "Энергия"
за июль 2020 года</t>
  </si>
  <si>
    <t>ИНФОРМАЦИЯ
об осуществлении технологического присоединения
по договорам, заключенным ООО ЭСК "Энергия"
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</si>
</sst>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69.75" customHeight="1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5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5" ht="30" x14ac:dyDescent="0.25">
      <c r="A4" s="31"/>
      <c r="B4" s="31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6"/>
      <c r="N6" s="26"/>
      <c r="O6" s="26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2" t="s">
        <v>24</v>
      </c>
      <c r="D3" s="31"/>
      <c r="E3" s="31"/>
      <c r="F3" s="31" t="s">
        <v>5</v>
      </c>
      <c r="G3" s="31"/>
      <c r="H3" s="31"/>
      <c r="I3" s="32" t="s">
        <v>23</v>
      </c>
      <c r="J3" s="31"/>
      <c r="K3" s="31"/>
    </row>
    <row r="4" spans="1:16" ht="30" x14ac:dyDescent="0.25">
      <c r="A4" s="31"/>
      <c r="B4" s="31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28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08D-0996-4E69-A67B-BF371C4B17B4}">
  <sheetPr>
    <pageSetUpPr fitToPage="1"/>
  </sheetPr>
  <dimension ref="A1:P25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23" t="s">
        <v>0</v>
      </c>
      <c r="D4" s="23" t="s">
        <v>1</v>
      </c>
      <c r="E4" s="23" t="s">
        <v>7</v>
      </c>
      <c r="F4" s="23" t="s">
        <v>0</v>
      </c>
      <c r="G4" s="23" t="s">
        <v>1</v>
      </c>
      <c r="H4" s="23" t="s">
        <v>7</v>
      </c>
      <c r="I4" s="23" t="s">
        <v>0</v>
      </c>
      <c r="J4" s="23" t="s">
        <v>1</v>
      </c>
      <c r="K4" s="23" t="s">
        <v>7</v>
      </c>
    </row>
    <row r="5" spans="1:16" x14ac:dyDescent="0.25">
      <c r="A5" s="2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'май 2020'!C7+11</f>
        <v>113</v>
      </c>
      <c r="D7" s="6"/>
      <c r="E7" s="6"/>
      <c r="F7" s="6">
        <f>'май 2020'!F7+134</f>
        <v>1564</v>
      </c>
      <c r="G7" s="6"/>
      <c r="H7" s="6"/>
      <c r="I7" s="7">
        <f>'май 2020'!I7+6.05/1.2</f>
        <v>89.077775000000003</v>
      </c>
      <c r="J7" s="6"/>
      <c r="K7" s="6"/>
      <c r="M7" s="13">
        <f>I7+I8+I10+J10</f>
        <v>706.18174999999997</v>
      </c>
      <c r="N7">
        <f>M7*1.2</f>
        <v>847.41809999999998</v>
      </c>
    </row>
    <row r="8" spans="1:16" x14ac:dyDescent="0.25">
      <c r="A8" s="23">
        <v>2</v>
      </c>
      <c r="B8" s="6" t="s">
        <v>11</v>
      </c>
      <c r="C8" s="6">
        <f>'май 2020'!C8+2</f>
        <v>39</v>
      </c>
      <c r="D8" s="6"/>
      <c r="E8" s="6"/>
      <c r="F8" s="6">
        <f>'май 2020'!F8+105</f>
        <v>1385</v>
      </c>
      <c r="G8" s="6"/>
      <c r="H8" s="6"/>
      <c r="I8" s="7">
        <f>'май 2020'!I8+36.39875/1.2</f>
        <v>486.51597500000003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'май 2020'!D10</f>
        <v>1</v>
      </c>
      <c r="E10" s="6"/>
      <c r="F10" s="6"/>
      <c r="G10" s="6">
        <f>'май 2020'!G10</f>
        <v>400</v>
      </c>
      <c r="H10" s="6"/>
      <c r="I10" s="6"/>
      <c r="J10" s="7">
        <f>'май 2020'!J10</f>
        <v>130.58800000000002</v>
      </c>
      <c r="K10" s="6"/>
    </row>
    <row r="11" spans="1:16" x14ac:dyDescent="0.25">
      <c r="A11" s="23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333E57F-9E46-401D-B5E3-E29401BEF223}"/>
    <hyperlink ref="B10" location="Par2094" display="Par2094" xr:uid="{B2DB7BE9-1FD9-4968-BF72-9C07C81EBC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D61B-33A7-46CD-8F67-D4C3ADD58A67}">
  <sheetPr>
    <pageSetUpPr fitToPage="1"/>
  </sheetPr>
  <dimension ref="A1:P25"/>
  <sheetViews>
    <sheetView view="pageBreakPreview" zoomScaleNormal="100" zoomScaleSheetLayoutView="100" workbookViewId="0">
      <selection activeCell="C7" sqref="C7:D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24" t="s">
        <v>0</v>
      </c>
      <c r="D4" s="24" t="s">
        <v>1</v>
      </c>
      <c r="E4" s="24" t="s">
        <v>7</v>
      </c>
      <c r="F4" s="24" t="s">
        <v>0</v>
      </c>
      <c r="G4" s="24" t="s">
        <v>1</v>
      </c>
      <c r="H4" s="24" t="s">
        <v>7</v>
      </c>
      <c r="I4" s="24" t="s">
        <v>0</v>
      </c>
      <c r="J4" s="24" t="s">
        <v>1</v>
      </c>
      <c r="K4" s="24" t="s">
        <v>7</v>
      </c>
    </row>
    <row r="5" spans="1:16" x14ac:dyDescent="0.25">
      <c r="A5" s="2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'июнь 2020'!C7+10</f>
        <v>123</v>
      </c>
      <c r="D7" s="6"/>
      <c r="E7" s="6"/>
      <c r="F7" s="6">
        <f>'июнь 2020'!F7+150</f>
        <v>1714</v>
      </c>
      <c r="G7" s="6"/>
      <c r="H7" s="6"/>
      <c r="I7" s="7">
        <f>'июнь 2020'!I7+5.5/1.2</f>
        <v>93.661108333333331</v>
      </c>
      <c r="J7" s="6"/>
      <c r="K7" s="6"/>
      <c r="M7" s="13">
        <f>I7+I8+I10+J10</f>
        <v>749.72341666666671</v>
      </c>
      <c r="N7">
        <f>M7*1.2</f>
        <v>899.66809999999998</v>
      </c>
    </row>
    <row r="8" spans="1:16" x14ac:dyDescent="0.25">
      <c r="A8" s="24">
        <v>2</v>
      </c>
      <c r="B8" s="6" t="s">
        <v>11</v>
      </c>
      <c r="C8" s="6">
        <f>'июнь 2020'!C8+1</f>
        <v>40</v>
      </c>
      <c r="D8" s="6"/>
      <c r="E8" s="6"/>
      <c r="F8" s="6">
        <f>'июнь 2020'!F8+150</f>
        <v>1535</v>
      </c>
      <c r="G8" s="6"/>
      <c r="H8" s="6"/>
      <c r="I8" s="7">
        <f>'июнь 2020'!I8+46.75/1.2</f>
        <v>525.4743083333334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'июнь 2020'!D10</f>
        <v>1</v>
      </c>
      <c r="E10" s="6"/>
      <c r="F10" s="6"/>
      <c r="G10" s="6">
        <f>'июнь 2020'!G10</f>
        <v>400</v>
      </c>
      <c r="H10" s="6"/>
      <c r="I10" s="6"/>
      <c r="J10" s="7">
        <f>'июнь 2020'!J10</f>
        <v>130.58800000000002</v>
      </c>
      <c r="K10" s="6"/>
    </row>
    <row r="11" spans="1:16" x14ac:dyDescent="0.25">
      <c r="A11" s="24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E6950F2-5CB8-42BE-9B83-AB407C26FAB6}"/>
    <hyperlink ref="B10" location="Par2094" display="Par2094" xr:uid="{2B81083E-DAD3-445C-B73D-9C71C56298B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BF44-2D6E-42F0-8F50-A68C53F16442}">
  <sheetPr>
    <pageSetUpPr fitToPage="1"/>
  </sheetPr>
  <dimension ref="A1:P25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25" t="s">
        <v>0</v>
      </c>
      <c r="D4" s="25" t="s">
        <v>1</v>
      </c>
      <c r="E4" s="25" t="s">
        <v>7</v>
      </c>
      <c r="F4" s="25" t="s">
        <v>0</v>
      </c>
      <c r="G4" s="25" t="s">
        <v>1</v>
      </c>
      <c r="H4" s="25" t="s">
        <v>7</v>
      </c>
      <c r="I4" s="25" t="s">
        <v>0</v>
      </c>
      <c r="J4" s="25" t="s">
        <v>1</v>
      </c>
      <c r="K4" s="25" t="s">
        <v>7</v>
      </c>
    </row>
    <row r="5" spans="1:16" x14ac:dyDescent="0.25">
      <c r="A5" s="2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>
        <f>'июль 2020'!C7+9</f>
        <v>132</v>
      </c>
      <c r="D7" s="6"/>
      <c r="E7" s="6"/>
      <c r="F7" s="6">
        <f>'июль 2020'!F7+122.6</f>
        <v>1836.6</v>
      </c>
      <c r="G7" s="6"/>
      <c r="H7" s="6"/>
      <c r="I7" s="7">
        <f>'июль 2020'!I7+5.48832/1.2</f>
        <v>98.23470833333333</v>
      </c>
      <c r="J7" s="6"/>
      <c r="K7" s="6"/>
      <c r="M7" s="13">
        <f>I7+I8+I10+J10</f>
        <v>765.04110833333334</v>
      </c>
      <c r="N7">
        <f>M7*1.2</f>
        <v>918.04932999999994</v>
      </c>
    </row>
    <row r="8" spans="1:16" x14ac:dyDescent="0.25">
      <c r="A8" s="25">
        <v>2</v>
      </c>
      <c r="B8" s="6" t="s">
        <v>11</v>
      </c>
      <c r="C8" s="6">
        <f>'июль 2020'!C8+1</f>
        <v>41</v>
      </c>
      <c r="D8" s="6"/>
      <c r="E8" s="6"/>
      <c r="F8" s="6">
        <f>'июль 2020'!F8+30</f>
        <v>1565</v>
      </c>
      <c r="G8" s="6"/>
      <c r="H8" s="6"/>
      <c r="I8" s="7">
        <f>'июль 2020'!I8+12.89291/1.2</f>
        <v>536.21840000000009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'июль 2020'!D10</f>
        <v>1</v>
      </c>
      <c r="E10" s="6"/>
      <c r="F10" s="6"/>
      <c r="G10" s="6">
        <f>'июль 2020'!G10</f>
        <v>400</v>
      </c>
      <c r="H10" s="6"/>
      <c r="I10" s="6"/>
      <c r="J10" s="7">
        <f>'июль 2020'!J10</f>
        <v>130.58800000000002</v>
      </c>
      <c r="K10" s="6"/>
    </row>
    <row r="11" spans="1:16" x14ac:dyDescent="0.25">
      <c r="A11" s="25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4EC6F791-2E0D-4F9A-AA51-8C1E1B55721D}"/>
    <hyperlink ref="B10" location="Par2094" display="Par2094" xr:uid="{FD162F85-C396-419A-A488-6C1AF433D1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69.75" customHeight="1" x14ac:dyDescent="0.2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ht="30" customHeight="1" x14ac:dyDescent="0.25">
      <c r="A3" s="31" t="s">
        <v>3</v>
      </c>
      <c r="B3" s="31"/>
      <c r="C3" s="31" t="s">
        <v>4</v>
      </c>
      <c r="D3" s="31"/>
      <c r="E3" s="31"/>
      <c r="F3" s="31" t="s">
        <v>5</v>
      </c>
      <c r="G3" s="31"/>
      <c r="H3" s="31"/>
      <c r="I3" s="31" t="s">
        <v>6</v>
      </c>
      <c r="J3" s="31"/>
      <c r="K3" s="31"/>
    </row>
    <row r="4" spans="1:16" ht="30" x14ac:dyDescent="0.25">
      <c r="A4" s="31"/>
      <c r="B4" s="31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6"/>
      <c r="O6" s="26"/>
      <c r="P6" s="26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5" spans="1:11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2020-09-04T07:43:33Z</dcterms:modified>
</cp:coreProperties>
</file>