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 по форме 46\2020\Июнь 2020\"/>
    </mc:Choice>
  </mc:AlternateContent>
  <xr:revisionPtr revIDLastSave="0" documentId="13_ncr:1_{86131B4B-FE45-42A4-A0CA-84DCD0E9D6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G24" i="2" s="1"/>
  <c r="G23" i="2" s="1"/>
  <c r="C35" i="2"/>
  <c r="H44" i="2"/>
  <c r="H24" i="2" s="1"/>
  <c r="H23" i="2" s="1"/>
  <c r="C26" i="2"/>
  <c r="C11" i="2"/>
  <c r="C23" i="2" l="1"/>
  <c r="C44" i="2"/>
  <c r="C24" i="2"/>
  <c r="C18" i="2"/>
  <c r="E69" i="2" l="1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<sst xmlns="http://schemas.openxmlformats.org/spreadsheetml/2006/main" count="109" uniqueCount="100">
  <si>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</si>
  <si>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</si>
  <si>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</si>
  <si>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</si>
  <si>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</si>
  <si>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</si>
  <si>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</si>
  <si>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</si>
  <si>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</si>
  <si>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</si>
  <si>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</si>
  <si>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</si>
  <si>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</si>
  <si>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</si>
  <si>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</si>
  <si>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</si>
  <si>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</si>
  <si>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</si>
  <si>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</si>
  <si>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</si>
  <si>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</si>
  <si>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</si>
  <si>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</si>
  <si>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</si>
  <si>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</si>
  <si>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</si>
  <si>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</si>
  <si>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</si>
  <si>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</si>
  <si>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</si>
  <si>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</si>
  <si>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</si>
  <si>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</si>
  <si>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</si>
  <si>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</si>
  <si>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</si>
  <si>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</si>
  <si>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</si>
  <si>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</si>
  <si>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</si>
  <si>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</si>
  <si>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</si>
  <si>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</si>
  <si>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</si>
  <si>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</si>
  <si>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</si>
  <si>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</si>
  <si>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</si>
  <si>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</si>
  <si>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</si>
  <si>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</si>
  <si>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</si>
  <si>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</si>
  <si>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</si>
  <si>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</si>
  <si>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</si>
  <si>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</si>
  <si>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</si>
  <si>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</si>
  <si>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</si>
  <si>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</si>
  <si>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</si>
  <si>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</si>
  <si>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</si>
  <si>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</si>
  <si>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</si>
  <si>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</si>
  <si>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</si>
  <si>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</si>
  <si>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</si>
  <si>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</si>
  <si>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</si>
  <si>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</si>
  <si>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</si>
  <si>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</si>
  <si>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</si>
  <si>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</si>
  <si>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</si>
  <si>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</si>
  <si>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</si>
  <si>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</si>
  <si>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</si>
  <si>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</si>
  <si>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</si>
  <si>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</si>
  <si>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</si>
  <si>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</si>
  <si>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</si>
  <si>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</si>
  <si>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</si>
  <si>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</si>
  <si>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</si>
  <si>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</si>
  <si>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</si>
  <si>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</si>
  <si>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</si>
  <si>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</si>
  <si>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</si>
  <si>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</si>
  <si>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июнь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</si>
</sst>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3" zoomScaleSheetLayoutView="100" workbookViewId="0">
      <selection activeCell="B78" sqref="B78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5258791</v>
      </c>
      <c r="D9" s="55"/>
      <c r="E9" s="76">
        <f>E11+E19</f>
        <v>1978705</v>
      </c>
      <c r="F9" s="76">
        <f>F11+F19</f>
        <v>499408</v>
      </c>
      <c r="G9" s="76">
        <f>G11+G19</f>
        <v>2746216</v>
      </c>
      <c r="H9" s="76">
        <f>H11+H19</f>
        <v>34462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5258791</v>
      </c>
      <c r="D11" s="63"/>
      <c r="E11" s="62">
        <f>SUM(E13:E18)</f>
        <v>1978705</v>
      </c>
      <c r="F11" s="62">
        <f>SUM(F13:F18)</f>
        <v>499408</v>
      </c>
      <c r="G11" s="62">
        <f>SUM(G13:G18)</f>
        <v>2746216</v>
      </c>
      <c r="H11" s="62">
        <f>SUM(H13:H18)</f>
        <v>34462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16945</v>
      </c>
      <c r="D13" s="63"/>
      <c r="E13" s="82">
        <v>16945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78</v>
      </c>
      <c r="C14" s="65">
        <f>SUM(E14:H14)</f>
        <v>1221</v>
      </c>
      <c r="D14" s="63"/>
      <c r="E14" s="82"/>
      <c r="F14" s="65"/>
      <c r="G14" s="65">
        <v>1221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91</v>
      </c>
      <c r="C15" s="65">
        <f>SUM(E15:H15)</f>
        <v>101217</v>
      </c>
      <c r="D15" s="63"/>
      <c r="E15" s="82"/>
      <c r="F15" s="65"/>
      <c r="G15" s="65">
        <v>98524</v>
      </c>
      <c r="H15" s="65">
        <v>2693</v>
      </c>
      <c r="I15" s="56"/>
      <c r="J15" s="56"/>
      <c r="K15" s="56"/>
      <c r="L15" s="56"/>
    </row>
    <row r="16" spans="1:12" s="60" customFormat="1" ht="15.75" x14ac:dyDescent="0.25">
      <c r="A16" s="64" t="s">
        <v>97</v>
      </c>
      <c r="B16" s="40" t="s">
        <v>92</v>
      </c>
      <c r="C16" s="65">
        <f>SUM(E16:H16)</f>
        <v>30144</v>
      </c>
      <c r="D16" s="63"/>
      <c r="E16" s="82"/>
      <c r="F16" s="65"/>
      <c r="G16" s="65"/>
      <c r="H16" s="65">
        <v>30144</v>
      </c>
      <c r="I16" s="56"/>
      <c r="J16" s="56"/>
      <c r="K16" s="56"/>
      <c r="L16" s="56"/>
    </row>
    <row r="17" spans="1:12" s="60" customFormat="1" ht="15.75" x14ac:dyDescent="0.25">
      <c r="A17" s="64" t="s">
        <v>98</v>
      </c>
      <c r="B17" s="40" t="s">
        <v>77</v>
      </c>
      <c r="C17" s="65">
        <f>SUM(E17:H17)</f>
        <v>5109264</v>
      </c>
      <c r="D17" s="67"/>
      <c r="E17" s="81">
        <v>1961760</v>
      </c>
      <c r="F17" s="80">
        <v>499408</v>
      </c>
      <c r="G17" s="80">
        <v>2646471</v>
      </c>
      <c r="H17" s="80">
        <v>1625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88</v>
      </c>
      <c r="B18" s="60" t="s">
        <v>78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5258774</v>
      </c>
      <c r="D23" s="67"/>
      <c r="E23" s="73">
        <f>E24+E62</f>
        <v>0</v>
      </c>
      <c r="F23" s="73">
        <f>F24+F62</f>
        <v>0</v>
      </c>
      <c r="G23" s="73">
        <f>G24+G62</f>
        <v>2466725</v>
      </c>
      <c r="H23" s="73">
        <f>H24+H62</f>
        <v>2792049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5076413</v>
      </c>
      <c r="D24" s="67"/>
      <c r="E24" s="66">
        <f>E25+E44+E53</f>
        <v>0</v>
      </c>
      <c r="F24" s="66">
        <f>F25+F44+F53</f>
        <v>0</v>
      </c>
      <c r="G24" s="66">
        <f>G25+G44+G53</f>
        <v>2285914</v>
      </c>
      <c r="H24" s="66">
        <f>H25+H44+H53</f>
        <v>2790499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2289723</v>
      </c>
      <c r="D25" s="67"/>
      <c r="E25" s="66"/>
      <c r="F25" s="66"/>
      <c r="G25" s="84">
        <v>1827774</v>
      </c>
      <c r="H25" s="66">
        <v>461949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1015641</v>
      </c>
      <c r="D26" s="67"/>
      <c r="E26" s="66">
        <f>SUM(E27:E34)</f>
        <v>0</v>
      </c>
      <c r="F26" s="66">
        <f>SUM(F27:F34)</f>
        <v>0</v>
      </c>
      <c r="G26" s="66">
        <f>SUM(G27:G34)</f>
        <v>192332</v>
      </c>
      <c r="H26" s="66">
        <f>SUM(H27:H34)</f>
        <v>823309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412221</v>
      </c>
      <c r="D29" s="67"/>
      <c r="E29" s="66"/>
      <c r="F29" s="66"/>
      <c r="G29" s="66">
        <v>25490</v>
      </c>
      <c r="H29" s="66">
        <v>386731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150114</v>
      </c>
      <c r="D30" s="67"/>
      <c r="E30" s="66"/>
      <c r="F30" s="66"/>
      <c r="G30" s="66">
        <v>9875</v>
      </c>
      <c r="H30" s="66">
        <v>140239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7128</v>
      </c>
      <c r="D31" s="67"/>
      <c r="E31" s="66"/>
      <c r="F31" s="66"/>
      <c r="G31" s="66"/>
      <c r="H31" s="66">
        <v>7128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79</v>
      </c>
      <c r="C32" s="66">
        <f t="shared" si="2"/>
        <v>3257</v>
      </c>
      <c r="D32" s="67"/>
      <c r="E32" s="66"/>
      <c r="F32" s="66"/>
      <c r="G32" s="66">
        <v>1838</v>
      </c>
      <c r="H32" s="66">
        <v>1419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333015</v>
      </c>
      <c r="D33" s="67"/>
      <c r="E33" s="66"/>
      <c r="F33" s="66"/>
      <c r="G33" s="66">
        <v>93325</v>
      </c>
      <c r="H33" s="66">
        <v>239690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109906</v>
      </c>
      <c r="D34" s="67"/>
      <c r="E34" s="66"/>
      <c r="F34" s="66"/>
      <c r="G34" s="66">
        <v>61804</v>
      </c>
      <c r="H34" s="66">
        <v>48102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1643570</v>
      </c>
      <c r="D35" s="67"/>
      <c r="E35" s="66">
        <f>SUM(E36:E43)</f>
        <v>0</v>
      </c>
      <c r="F35" s="66">
        <f>SUM(F36:F43)</f>
        <v>0</v>
      </c>
      <c r="G35" s="66">
        <f>SUM(G36:G43)</f>
        <v>139822</v>
      </c>
      <c r="H35" s="66">
        <f>SUM(H36:H43)</f>
        <v>1503748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587382</v>
      </c>
      <c r="D36" s="67"/>
      <c r="E36" s="66"/>
      <c r="F36" s="66"/>
      <c r="G36" s="66">
        <v>600</v>
      </c>
      <c r="H36" s="66">
        <v>586782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84</v>
      </c>
      <c r="C37" s="66">
        <f t="shared" si="2"/>
        <v>582501</v>
      </c>
      <c r="D37" s="67"/>
      <c r="E37" s="66"/>
      <c r="F37" s="66"/>
      <c r="G37" s="66">
        <v>59966</v>
      </c>
      <c r="H37" s="66">
        <v>522535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50167</v>
      </c>
      <c r="D38" s="67"/>
      <c r="E38" s="66"/>
      <c r="F38" s="66"/>
      <c r="G38" s="66">
        <v>300</v>
      </c>
      <c r="H38" s="66">
        <v>49867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80</v>
      </c>
      <c r="C39" s="66">
        <f t="shared" si="2"/>
        <v>86725</v>
      </c>
      <c r="D39" s="67"/>
      <c r="E39" s="66"/>
      <c r="F39" s="66"/>
      <c r="G39" s="66">
        <v>230</v>
      </c>
      <c r="H39" s="66">
        <v>86495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24947</v>
      </c>
      <c r="D40" s="67"/>
      <c r="E40" s="66"/>
      <c r="F40" s="66"/>
      <c r="G40" s="66">
        <v>0</v>
      </c>
      <c r="H40" s="66">
        <v>24947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-13209</v>
      </c>
      <c r="D41" s="67"/>
      <c r="E41" s="66"/>
      <c r="F41" s="66"/>
      <c r="G41" s="66">
        <v>0</v>
      </c>
      <c r="H41" s="66">
        <v>-13209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81</v>
      </c>
      <c r="C42" s="66">
        <f t="shared" si="2"/>
        <v>167546</v>
      </c>
      <c r="D42" s="67"/>
      <c r="E42" s="66"/>
      <c r="F42" s="66"/>
      <c r="G42" s="66">
        <v>62748</v>
      </c>
      <c r="H42" s="66">
        <v>104798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157511</v>
      </c>
      <c r="D43" s="67"/>
      <c r="E43" s="66"/>
      <c r="F43" s="66"/>
      <c r="G43" s="66">
        <v>15978</v>
      </c>
      <c r="H43" s="66">
        <v>141533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2659211</v>
      </c>
      <c r="D44" s="67"/>
      <c r="E44" s="66">
        <f>SUM(E45:E52)</f>
        <v>0</v>
      </c>
      <c r="F44" s="66">
        <f>SUM(F45:F52)</f>
        <v>0</v>
      </c>
      <c r="G44" s="66">
        <f>SUM(G45:G52)</f>
        <v>332154</v>
      </c>
      <c r="H44" s="66">
        <f>SUM(H45:H52)</f>
        <v>2327057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587382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586782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582501</v>
      </c>
      <c r="D46" s="67"/>
      <c r="E46" s="66">
        <f t="shared" si="3"/>
        <v>0</v>
      </c>
      <c r="F46" s="66">
        <f t="shared" si="3"/>
        <v>0</v>
      </c>
      <c r="G46" s="66">
        <f t="shared" si="3"/>
        <v>59966</v>
      </c>
      <c r="H46" s="66">
        <f t="shared" si="3"/>
        <v>522535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462388</v>
      </c>
      <c r="D47" s="67"/>
      <c r="E47" s="66">
        <f t="shared" si="3"/>
        <v>0</v>
      </c>
      <c r="F47" s="66">
        <f t="shared" si="3"/>
        <v>0</v>
      </c>
      <c r="G47" s="66">
        <f t="shared" si="3"/>
        <v>25790</v>
      </c>
      <c r="H47" s="66">
        <f t="shared" si="3"/>
        <v>436598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236839</v>
      </c>
      <c r="D48" s="67"/>
      <c r="E48" s="66">
        <f t="shared" si="3"/>
        <v>0</v>
      </c>
      <c r="F48" s="66">
        <f t="shared" si="3"/>
        <v>0</v>
      </c>
      <c r="G48" s="66">
        <f t="shared" si="3"/>
        <v>10105</v>
      </c>
      <c r="H48" s="66">
        <f t="shared" si="3"/>
        <v>226734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32075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32075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-9952</v>
      </c>
      <c r="D50" s="67"/>
      <c r="E50" s="66">
        <f t="shared" si="3"/>
        <v>0</v>
      </c>
      <c r="F50" s="66">
        <f t="shared" si="3"/>
        <v>0</v>
      </c>
      <c r="G50" s="66">
        <f t="shared" si="3"/>
        <v>1838</v>
      </c>
      <c r="H50" s="66">
        <f t="shared" si="3"/>
        <v>-11790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500561</v>
      </c>
      <c r="D51" s="67"/>
      <c r="E51" s="66">
        <f t="shared" si="3"/>
        <v>0</v>
      </c>
      <c r="F51" s="66">
        <f t="shared" si="3"/>
        <v>0</v>
      </c>
      <c r="G51" s="66">
        <f t="shared" si="3"/>
        <v>156073</v>
      </c>
      <c r="H51" s="66">
        <f t="shared" si="3"/>
        <v>344488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267417</v>
      </c>
      <c r="D52" s="67"/>
      <c r="E52" s="66">
        <f t="shared" si="3"/>
        <v>0</v>
      </c>
      <c r="F52" s="66">
        <f t="shared" si="3"/>
        <v>0</v>
      </c>
      <c r="G52" s="66">
        <f t="shared" si="3"/>
        <v>77782</v>
      </c>
      <c r="H52" s="66">
        <f t="shared" si="3"/>
        <v>189635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127479</v>
      </c>
      <c r="D53" s="67"/>
      <c r="E53" s="66">
        <f>SUM(E54:E61)</f>
        <v>0</v>
      </c>
      <c r="F53" s="66">
        <f>SUM(F54:F61)</f>
        <v>0</v>
      </c>
      <c r="G53" s="66">
        <f>SUM(G54:G61)</f>
        <v>125986</v>
      </c>
      <c r="H53" s="66">
        <f>SUM(H54:H61)</f>
        <v>1493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94805</v>
      </c>
      <c r="D54" s="67"/>
      <c r="E54" s="66"/>
      <c r="F54" s="66"/>
      <c r="G54" s="66">
        <v>94605</v>
      </c>
      <c r="H54" s="66">
        <v>200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86</v>
      </c>
      <c r="C55" s="66">
        <f t="shared" si="4"/>
        <v>28167</v>
      </c>
      <c r="D55" s="67"/>
      <c r="E55" s="66"/>
      <c r="F55" s="66"/>
      <c r="G55" s="66">
        <v>28167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395</v>
      </c>
      <c r="D58" s="67"/>
      <c r="E58" s="66"/>
      <c r="F58" s="66"/>
      <c r="G58" s="66">
        <v>43</v>
      </c>
      <c r="H58" s="66">
        <v>352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95</v>
      </c>
      <c r="C60" s="66">
        <f>SUM(E60:H60)</f>
        <v>220</v>
      </c>
      <c r="D60" s="67"/>
      <c r="E60" s="66"/>
      <c r="F60" s="66"/>
      <c r="G60" s="66">
        <v>220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3892</v>
      </c>
      <c r="D61" s="67"/>
      <c r="E61" s="66"/>
      <c r="F61" s="66"/>
      <c r="G61" s="66">
        <v>2951</v>
      </c>
      <c r="H61" s="66">
        <v>941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182361</v>
      </c>
      <c r="D62" s="67"/>
      <c r="E62" s="65">
        <f>E64+E66</f>
        <v>0</v>
      </c>
      <c r="F62" s="65">
        <f>F64+F66</f>
        <v>0</v>
      </c>
      <c r="G62" s="65">
        <f>G64+G66</f>
        <v>180811</v>
      </c>
      <c r="H62" s="65">
        <f>H64+H66</f>
        <v>1550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82</v>
      </c>
      <c r="C64" s="65">
        <f>SUM(E64:H64)</f>
        <v>177773</v>
      </c>
      <c r="D64" s="67"/>
      <c r="E64" s="65"/>
      <c r="F64" s="65"/>
      <c r="G64" s="65">
        <v>177773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94</v>
      </c>
      <c r="C66" s="65">
        <f t="shared" si="0"/>
        <v>4588</v>
      </c>
      <c r="D66" s="67"/>
      <c r="E66" s="65"/>
      <c r="F66" s="65"/>
      <c r="G66" s="65">
        <v>3038</v>
      </c>
      <c r="H66" s="65">
        <v>1550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17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89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85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87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93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</cp:lastModifiedBy>
  <cp:lastPrinted>2020-07-10T05:09:35Z</cp:lastPrinted>
  <dcterms:created xsi:type="dcterms:W3CDTF">2006-02-14T09:13:21Z</dcterms:created>
  <dcterms:modified xsi:type="dcterms:W3CDTF">2020-07-10T05:09:41Z</dcterms:modified>
</cp:coreProperties>
</file>