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УФАС+САЙТ\Информация 2020\Фактический баланс 2020\"/>
    </mc:Choice>
  </mc:AlternateContent>
  <xr:revisionPtr revIDLastSave="0" documentId="8_{B70685BA-3800-479F-BE01-BDBB47BE614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2" sheetId="2" r:id="rId1"/>
    <sheet name="Лист3" sheetId="3" r:id="rId2"/>
  </sheets>
  <definedNames>
    <definedName name="_xlnm.Print_Area" localSheetId="0">Лист2!$A$1:$H$82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60" i="2"/>
  <c r="H62" i="2"/>
  <c r="C37" i="2"/>
  <c r="C38" i="2"/>
  <c r="C39" i="2"/>
  <c r="C40" i="2"/>
  <c r="C41" i="2"/>
  <c r="C42" i="2"/>
  <c r="C43" i="2"/>
  <c r="C64" i="2"/>
  <c r="C16" i="2"/>
  <c r="C17" i="2"/>
  <c r="G26" i="2" l="1"/>
  <c r="G62" i="2" l="1"/>
  <c r="F62" i="2"/>
  <c r="E62" i="2"/>
  <c r="C61" i="2"/>
  <c r="C59" i="2"/>
  <c r="C58" i="2"/>
  <c r="C55" i="2"/>
  <c r="C54" i="2"/>
  <c r="H53" i="2"/>
  <c r="G53" i="2"/>
  <c r="F53" i="2"/>
  <c r="E53" i="2"/>
  <c r="H52" i="2"/>
  <c r="H51" i="2"/>
  <c r="H50" i="2"/>
  <c r="H49" i="2"/>
  <c r="H48" i="2"/>
  <c r="H47" i="2"/>
  <c r="H46" i="2"/>
  <c r="H45" i="2"/>
  <c r="G52" i="2"/>
  <c r="G51" i="2"/>
  <c r="G50" i="2"/>
  <c r="G49" i="2"/>
  <c r="G48" i="2"/>
  <c r="G47" i="2"/>
  <c r="G46" i="2"/>
  <c r="G45" i="2"/>
  <c r="F52" i="2"/>
  <c r="F51" i="2"/>
  <c r="F50" i="2"/>
  <c r="F49" i="2"/>
  <c r="F48" i="2"/>
  <c r="F47" i="2"/>
  <c r="F46" i="2"/>
  <c r="F45" i="2"/>
  <c r="E52" i="2"/>
  <c r="E51" i="2"/>
  <c r="E50" i="2"/>
  <c r="E49" i="2"/>
  <c r="E48" i="2"/>
  <c r="E47" i="2"/>
  <c r="E46" i="2"/>
  <c r="E45" i="2"/>
  <c r="C36" i="2"/>
  <c r="H35" i="2"/>
  <c r="G35" i="2"/>
  <c r="F35" i="2"/>
  <c r="E35" i="2"/>
  <c r="C34" i="2"/>
  <c r="C33" i="2"/>
  <c r="C32" i="2"/>
  <c r="C31" i="2"/>
  <c r="C30" i="2"/>
  <c r="C29" i="2"/>
  <c r="H26" i="2"/>
  <c r="F26" i="2"/>
  <c r="E26" i="2"/>
  <c r="C25" i="2"/>
  <c r="C15" i="2"/>
  <c r="C13" i="2"/>
  <c r="H11" i="2"/>
  <c r="G11" i="2"/>
  <c r="F11" i="2"/>
  <c r="E11" i="2"/>
  <c r="F44" i="2" l="1"/>
  <c r="F24" i="2" s="1"/>
  <c r="F23" i="2" s="1"/>
  <c r="C45" i="2"/>
  <c r="C47" i="2"/>
  <c r="C51" i="2"/>
  <c r="C62" i="2"/>
  <c r="C52" i="2"/>
  <c r="C48" i="2"/>
  <c r="E44" i="2"/>
  <c r="E24" i="2" s="1"/>
  <c r="E23" i="2" s="1"/>
  <c r="C53" i="2"/>
  <c r="C49" i="2"/>
  <c r="C46" i="2"/>
  <c r="C50" i="2"/>
  <c r="G44" i="2"/>
  <c r="G24" i="2" s="1"/>
  <c r="G23" i="2" s="1"/>
  <c r="C35" i="2"/>
  <c r="H44" i="2"/>
  <c r="H24" i="2" s="1"/>
  <c r="H23" i="2" s="1"/>
  <c r="C26" i="2"/>
  <c r="C11" i="2"/>
  <c r="C23" i="2" l="1"/>
  <c r="C44" i="2"/>
  <c r="C24" i="2"/>
  <c r="C18" i="2"/>
  <c r="E69" i="2" l="1"/>
  <c r="C21" i="2"/>
  <c r="C56" i="2"/>
  <c r="C57" i="2"/>
  <c r="F69" i="2" l="1"/>
  <c r="G69" i="2"/>
  <c r="H69" i="2"/>
  <c r="F19" i="2"/>
  <c r="F9" i="2" s="1"/>
  <c r="G19" i="2"/>
  <c r="G9" i="2" s="1"/>
  <c r="H19" i="2"/>
  <c r="H9" i="2" s="1"/>
  <c r="E19" i="2"/>
  <c r="E9" i="2" s="1"/>
  <c r="C72" i="2"/>
  <c r="C71" i="2"/>
  <c r="C67" i="2"/>
  <c r="C66" i="2"/>
  <c r="C65" i="2"/>
  <c r="C28" i="2"/>
  <c r="C27" i="2"/>
  <c r="C9" i="2" l="1"/>
  <c r="C19" i="2"/>
  <c r="C69" i="2"/>
  <c r="C74" i="2" l="1"/>
</calcChain>
</file>

<file path=xl/sharedStrings.xml><?xml version="1.0" encoding="utf-8"?>
<sst xmlns="http://schemas.openxmlformats.org/spreadsheetml/2006/main" count="109" uniqueCount="100">
  <si>
    <t>1.</t>
  </si>
  <si>
    <t>В том числе:</t>
  </si>
  <si>
    <t xml:space="preserve">1.1. </t>
  </si>
  <si>
    <t xml:space="preserve">1.1.1. </t>
  </si>
  <si>
    <t xml:space="preserve"> 1.2.</t>
  </si>
  <si>
    <t>1.2.1.</t>
  </si>
  <si>
    <t xml:space="preserve">2. </t>
  </si>
  <si>
    <t>3.</t>
  </si>
  <si>
    <t>Поступление в сеть из смежных сетевых организаций</t>
  </si>
  <si>
    <t>…</t>
  </si>
  <si>
    <t>Поступление в сеть от электростанций</t>
  </si>
  <si>
    <t>Отпуск из сети в смежные сетевые организации</t>
  </si>
  <si>
    <t>Всего</t>
  </si>
  <si>
    <t>ВН</t>
  </si>
  <si>
    <t>СН1</t>
  </si>
  <si>
    <t>СН2</t>
  </si>
  <si>
    <t>НН</t>
  </si>
  <si>
    <t xml:space="preserve">2.1. </t>
  </si>
  <si>
    <t>2.2.</t>
  </si>
  <si>
    <t>Отпуск электроэнергии из сетей Сетевой организации</t>
  </si>
  <si>
    <t>Объем электроэнергии,поставленной в электрическую сеть "Сетевой организации" из смежных сетей или от производителей</t>
  </si>
  <si>
    <t>Наименование</t>
  </si>
  <si>
    <t>2.2.1.</t>
  </si>
  <si>
    <t>2.2.2.</t>
  </si>
  <si>
    <t xml:space="preserve"> Фактические потери в сетях "Сетевой организации" (1 -  2 - 3)</t>
  </si>
  <si>
    <t>Собственное потребление "Сетевой организации"</t>
  </si>
  <si>
    <t>Собственное потребление "Сетевой организации"из смежной сетевой организации №1</t>
  </si>
  <si>
    <t>Собственное потребление "Сетевой организации"из смежной сетевой организации №2</t>
  </si>
  <si>
    <t>3.3.1.</t>
  </si>
  <si>
    <t>3.3.2.</t>
  </si>
  <si>
    <t>4.</t>
  </si>
  <si>
    <t>кВт·ч</t>
  </si>
  <si>
    <t>«Гарантирующий поставщик»</t>
  </si>
  <si>
    <t>в том числе Собственное потребление смежной сетевой организации №5</t>
  </si>
  <si>
    <t>2.1.1</t>
  </si>
  <si>
    <t>2.1.2</t>
  </si>
  <si>
    <t>в том числе:</t>
  </si>
  <si>
    <t>Отпуск электроэнергии юридическим лицам по тарифу Население,в том числе:</t>
  </si>
  <si>
    <t>Отпуск электроэнергии потребителям юридическим лицам</t>
  </si>
  <si>
    <t>2.1.3</t>
  </si>
  <si>
    <t>2.1.4</t>
  </si>
  <si>
    <t>2.1.5</t>
  </si>
  <si>
    <t>Население, проживающее в сельских населенных пунктах в домах , оборудованных электроплитами/электроотопительными установками в пределах с/н</t>
  </si>
  <si>
    <t>М.П.</t>
  </si>
  <si>
    <t>ФОРМА № 10</t>
  </si>
  <si>
    <t>к Договору № 016/3-225 от 11.04.2013 г.</t>
  </si>
  <si>
    <t>Приложение № 1 к Соглашению</t>
  </si>
  <si>
    <t>Всего Отпуск электроэнергии потребителям по тарифу Население (2.1.2+2.1.3), в том числе:</t>
  </si>
  <si>
    <t>Отпуск электроэнергии физическим лицам, в том числе:</t>
  </si>
  <si>
    <t>Отпуск электроэнергии потребителям (2.1.1+2.1.4+2.1.5), в том числе:</t>
  </si>
  <si>
    <t>Население, проживающее в сельских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</si>
  <si>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не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</si>
  <si>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электроплитами/электроотопительными установками сверх с/н</t>
  </si>
  <si>
    <t>Население, проживающее в городских населенных пунктах  в домах, не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</si>
  <si>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в пределах с/н</t>
  </si>
  <si>
    <t>Население, проживающее в городских 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</si>
  <si>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</si>
  <si>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сельских населенных пунктах в домах, оборудованных электроплитами/электроотопительными установками в пределах с/н</t>
  </si>
  <si>
    <t>Население, проживающее в сельских населенных пунктах в домах, оборудованных электроплитами /электроотопительными установкамисверх с/н</t>
  </si>
  <si>
    <t>Население, проживающее в городских населенных пунктах в домах, не оборудованных электроплитами /электроотопительными установкамив пределах с/н</t>
  </si>
  <si>
    <t>Население, проживающее в городских населенных пунктах 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</si>
  <si>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</si>
  <si>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оборудованных электроплитами/электроотопительными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</si>
  <si>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</si>
  <si>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в пределах с/н</t>
  </si>
  <si>
    <t>Население, проживающее в городских населенных пунктах в домах, не оборудованных электроплитами/электроотопительными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</si>
  <si>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установкамисверх с/н</t>
  </si>
  <si>
    <t>Отпуск электроэнергии потребителям, приравненным к населению,в том числе:</t>
  </si>
  <si>
    <t>_____________________ / Ю.В. Смирнова</t>
  </si>
  <si>
    <t xml:space="preserve">                              Заместитель исполнительного директора по реализации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</si>
  <si>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</si>
  <si>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с/н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</si>
  <si>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учета электрической энергии для указанных помещений сверх с/н</t>
  </si>
  <si>
    <t xml:space="preserve"> Содержащиеся за счет прихожан религиозные организации с/н</t>
  </si>
  <si>
    <t xml:space="preserve"> Содержащиеся за счет прихожан религиозные организации сверх с/н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</si>
  <si>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сверх с/н</t>
  </si>
  <si>
    <t>филиала ПАО "ФСК ЕЭС" - МЭС Сибири</t>
  </si>
  <si>
    <t>филиала ПАО "МРСК Сибири" - "Красноярскэнеро"</t>
  </si>
  <si>
    <t>ОАО "РЖД"</t>
  </si>
  <si>
    <t>Население, проживающее в городских населенных пунктах  в домах, не оборудованных электроплитами /электроотопительными установками сверх с/н</t>
  </si>
  <si>
    <t>Население, проживающее в сельских населенных пунктах в домах, оборудованных электроплитами /электроотопительными установками сверх с/н</t>
  </si>
  <si>
    <t>Население, проживающее в городских населенных пунктах в домах, оборудованных электроплитами /электроотопительными установками в пределах с/н</t>
  </si>
  <si>
    <t>Отпуск из сети в смежную сетевую организацию филиал ПАО "МРСК Сибири"-"Красноярскэнерго":</t>
  </si>
  <si>
    <t>в том числе Собственное потребление смежной сетевой организации филиал ПАО "МРСК Сибири"-"Красноярскэнерго"</t>
  </si>
  <si>
    <t>Население, проживающее в сельских населенных пунктах в домах, не оборудованных электроплитами /электроотопительными установками сверх с/н</t>
  </si>
  <si>
    <t>ПАО "Красноярскэнергосбыт"</t>
  </si>
  <si>
    <t>Садоводческие, огороднические или дачные некоммерческие объединения граждан - некоммерческие организации, учрежденные гражданами на добровольных началах для содействия ее членам в решении общих социально-хозяйственных задач ведения садоводства, огородничества и дачного хозяйства сверх с/н</t>
  </si>
  <si>
    <t xml:space="preserve">   Директор</t>
  </si>
  <si>
    <t>1.1.4.</t>
  </si>
  <si>
    <t>ООО ЭСК "Энергия"</t>
  </si>
  <si>
    <t xml:space="preserve">1.1.2. </t>
  </si>
  <si>
    <t>ООО "КрасКом"</t>
  </si>
  <si>
    <t>ООО "Сибирские коммунальные системы"</t>
  </si>
  <si>
    <t>________________________ / А.В. Портнягин</t>
  </si>
  <si>
    <t>Отпуск из сети по договору купли-продажи ООО "ПрофСервисТрейд":</t>
  </si>
  <si>
    <t>Объединения граждан, приобретающих электрическую энергию (мощность) для использования в принадлежащих им хозяйственных постройках (погреба, сараи): некоммерческие объединения граждан (гаражно-строительные, гаражные кооперативы) и граждане, владеющие отдельно стоящими гаражами, приобретающие электрическую энергию (мощность) в целях потребления на коммунально-бытовые нужды и не используемую для осуществления коммерческой деятельности с/н</t>
  </si>
  <si>
    <t xml:space="preserve">1.1.3. </t>
  </si>
  <si>
    <t xml:space="preserve">1.1.4. </t>
  </si>
  <si>
    <t>1.1.5.</t>
  </si>
  <si>
    <r>
      <t xml:space="preserve">Фактический баланс электрической энергии по сети </t>
    </r>
    <r>
      <rPr>
        <b/>
        <i/>
        <sz val="14"/>
        <color rgb="FFFF0000"/>
        <rFont val="Times New Roman"/>
        <family val="1"/>
        <charset val="204"/>
      </rPr>
      <t>ООО ЭСК "Энергия"</t>
    </r>
    <r>
      <rPr>
        <b/>
        <i/>
        <sz val="14"/>
        <rFont val="Times New Roman"/>
        <family val="1"/>
        <charset val="204"/>
      </rPr>
      <t xml:space="preserve"> за март 2020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</si>
</sst>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 Cyr"/>
      <charset val="204"/>
    </font>
    <font>
      <sz val="14"/>
      <name val="Times New Roman"/>
      <family val="1"/>
    </font>
    <font>
      <sz val="14"/>
      <name val="Arial Cyr"/>
      <charset val="204"/>
    </font>
    <font>
      <i/>
      <sz val="14"/>
      <name val="Times New Roman"/>
      <family val="1"/>
      <charset val="204"/>
    </font>
    <font>
      <b/>
      <sz val="14"/>
      <color indexed="10"/>
      <name val="Times New Roman"/>
      <family val="1"/>
    </font>
    <font>
      <sz val="14"/>
      <name val="Bodoni MT"/>
      <family val="1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i/>
      <sz val="14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4" borderId="0" xfId="0" applyFont="1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Fill="1"/>
    <xf numFmtId="0" fontId="4" fillId="0" borderId="0" xfId="0" applyFont="1"/>
    <xf numFmtId="0" fontId="1" fillId="4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/>
    <xf numFmtId="0" fontId="3" fillId="0" borderId="0" xfId="0" applyFont="1"/>
    <xf numFmtId="0" fontId="1" fillId="0" borderId="0" xfId="0" applyFont="1" applyFill="1" applyBorder="1"/>
    <xf numFmtId="0" fontId="7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Alignment="1">
      <alignment horizontal="left" wrapText="1"/>
    </xf>
    <xf numFmtId="0" fontId="6" fillId="4" borderId="0" xfId="0" applyFont="1" applyFill="1" applyBorder="1" applyAlignment="1">
      <alignment horizontal="left" vertical="center"/>
    </xf>
    <xf numFmtId="0" fontId="6" fillId="4" borderId="0" xfId="0" applyFont="1" applyFill="1" applyBorder="1" applyAlignment="1">
      <alignment wrapText="1"/>
    </xf>
    <xf numFmtId="0" fontId="6" fillId="4" borderId="0" xfId="0" applyFont="1" applyFill="1" applyBorder="1"/>
    <xf numFmtId="0" fontId="6" fillId="0" borderId="0" xfId="0" applyFont="1" applyAlignment="1">
      <alignment horizontal="left"/>
    </xf>
    <xf numFmtId="0" fontId="6" fillId="4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wrapText="1"/>
    </xf>
    <xf numFmtId="49" fontId="1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left"/>
    </xf>
    <xf numFmtId="49" fontId="1" fillId="4" borderId="0" xfId="0" applyNumberFormat="1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0" fillId="0" borderId="1" xfId="0" applyNumberFormat="1" applyFont="1" applyFill="1" applyBorder="1" applyAlignment="1" applyProtection="1">
      <alignment wrapText="1"/>
    </xf>
    <xf numFmtId="0" fontId="12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2" borderId="1" xfId="0" applyNumberFormat="1" applyFont="1" applyFill="1" applyBorder="1" applyAlignment="1" applyProtection="1">
      <alignment wrapText="1"/>
    </xf>
    <xf numFmtId="49" fontId="6" fillId="0" borderId="0" xfId="0" applyNumberFormat="1" applyFont="1" applyAlignment="1">
      <alignment horizontal="left"/>
    </xf>
    <xf numFmtId="49" fontId="6" fillId="4" borderId="0" xfId="0" applyNumberFormat="1" applyFont="1" applyFill="1" applyAlignment="1">
      <alignment horizontal="left"/>
    </xf>
    <xf numFmtId="49" fontId="6" fillId="0" borderId="0" xfId="0" applyNumberFormat="1" applyFont="1" applyFill="1" applyAlignment="1">
      <alignment horizontal="left"/>
    </xf>
    <xf numFmtId="3" fontId="8" fillId="2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Border="1" applyAlignment="1">
      <alignment wrapText="1"/>
    </xf>
    <xf numFmtId="0" fontId="8" fillId="4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10" fillId="2" borderId="1" xfId="0" applyFont="1" applyFill="1" applyBorder="1" applyAlignment="1">
      <alignment horizontal="center" wrapText="1"/>
    </xf>
    <xf numFmtId="3" fontId="9" fillId="2" borderId="1" xfId="0" applyNumberFormat="1" applyFont="1" applyFill="1" applyBorder="1" applyAlignment="1">
      <alignment wrapText="1"/>
    </xf>
    <xf numFmtId="0" fontId="10" fillId="4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0" borderId="1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3" borderId="1" xfId="0" applyNumberFormat="1" applyFont="1" applyFill="1" applyBorder="1" applyAlignment="1" applyProtection="1">
      <alignment horizontal="center" wrapText="1"/>
    </xf>
    <xf numFmtId="3" fontId="9" fillId="3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11" fillId="0" borderId="1" xfId="0" applyNumberFormat="1" applyFont="1" applyFill="1" applyBorder="1" applyAlignment="1" applyProtection="1">
      <alignment horizontal="center" wrapText="1"/>
    </xf>
    <xf numFmtId="3" fontId="10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wrapText="1"/>
    </xf>
    <xf numFmtId="0" fontId="8" fillId="0" borderId="1" xfId="0" applyNumberFormat="1" applyFont="1" applyFill="1" applyBorder="1" applyAlignment="1" applyProtection="1">
      <alignment horizontal="center" wrapText="1"/>
    </xf>
    <xf numFmtId="3" fontId="9" fillId="0" borderId="1" xfId="0" applyNumberFormat="1" applyFont="1" applyFill="1" applyBorder="1" applyAlignment="1" applyProtection="1">
      <alignment horizontal="center" wrapText="1"/>
    </xf>
    <xf numFmtId="0" fontId="10" fillId="0" borderId="0" xfId="0" applyFont="1" applyFill="1" applyAlignment="1">
      <alignment wrapText="1"/>
    </xf>
    <xf numFmtId="0" fontId="11" fillId="0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center" wrapText="1"/>
    </xf>
    <xf numFmtId="3" fontId="8" fillId="2" borderId="1" xfId="0" applyNumberFormat="1" applyFont="1" applyFill="1" applyBorder="1" applyAlignment="1" applyProtection="1">
      <alignment horizontal="center" wrapText="1"/>
    </xf>
    <xf numFmtId="49" fontId="8" fillId="0" borderId="1" xfId="0" applyNumberFormat="1" applyFont="1" applyFill="1" applyBorder="1" applyAlignment="1" applyProtection="1">
      <alignment horizontal="center" wrapText="1"/>
    </xf>
    <xf numFmtId="0" fontId="9" fillId="0" borderId="1" xfId="0" applyNumberFormat="1" applyFont="1" applyFill="1" applyBorder="1" applyAlignment="1" applyProtection="1">
      <alignment horizontal="center" wrapText="1"/>
    </xf>
    <xf numFmtId="3" fontId="11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vertical="center" wrapText="1"/>
    </xf>
    <xf numFmtId="3" fontId="15" fillId="2" borderId="1" xfId="0" applyNumberFormat="1" applyFont="1" applyFill="1" applyBorder="1" applyAlignment="1" applyProtection="1">
      <alignment horizontal="center" wrapText="1"/>
    </xf>
    <xf numFmtId="3" fontId="15" fillId="0" borderId="1" xfId="0" applyNumberFormat="1" applyFont="1" applyFill="1" applyBorder="1" applyAlignment="1" applyProtection="1">
      <alignment wrapText="1"/>
    </xf>
    <xf numFmtId="3" fontId="16" fillId="0" borderId="1" xfId="0" applyNumberFormat="1" applyFont="1" applyFill="1" applyBorder="1" applyAlignment="1" applyProtection="1">
      <alignment horizontal="center" wrapText="1"/>
    </xf>
    <xf numFmtId="0" fontId="16" fillId="0" borderId="0" xfId="0" applyFont="1" applyAlignment="1">
      <alignment horizontal="center" wrapText="1"/>
    </xf>
    <xf numFmtId="0" fontId="11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wrapText="1"/>
    </xf>
    <xf numFmtId="3" fontId="10" fillId="4" borderId="1" xfId="0" applyNumberFormat="1" applyFont="1" applyFill="1" applyBorder="1" applyAlignment="1" applyProtection="1">
      <alignment horizontal="center" wrapText="1"/>
    </xf>
    <xf numFmtId="49" fontId="10" fillId="4" borderId="0" xfId="0" applyNumberFormat="1" applyFont="1" applyFill="1" applyAlignment="1">
      <alignment horizontal="right" wrapText="1"/>
    </xf>
    <xf numFmtId="49" fontId="10" fillId="4" borderId="0" xfId="0" applyNumberFormat="1" applyFont="1" applyFill="1" applyAlignment="1">
      <alignment horizontal="left" wrapText="1"/>
    </xf>
    <xf numFmtId="49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5" fillId="0" borderId="0" xfId="0" applyNumberFormat="1" applyFont="1" applyFill="1" applyAlignment="1">
      <alignment horizontal="left"/>
    </xf>
    <xf numFmtId="0" fontId="17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1"/>
  <sheetViews>
    <sheetView tabSelected="1" view="pageBreakPreview" topLeftCell="A6" zoomScaleSheetLayoutView="100" workbookViewId="0">
      <selection activeCell="C74" sqref="C74"/>
    </sheetView>
  </sheetViews>
  <sheetFormatPr defaultRowHeight="18.75" x14ac:dyDescent="0.3"/>
  <cols>
    <col min="1" max="1" width="8.140625" style="3" customWidth="1"/>
    <col min="2" max="2" width="127.7109375" style="7" customWidth="1"/>
    <col min="3" max="3" width="16.5703125" style="4" customWidth="1"/>
    <col min="4" max="4" width="0.140625" style="5" hidden="1" customWidth="1"/>
    <col min="5" max="8" width="15.5703125" style="2" customWidth="1"/>
    <col min="9" max="12" width="9.140625" style="1"/>
    <col min="13" max="16384" width="9.140625" style="2"/>
  </cols>
  <sheetData>
    <row r="1" spans="1:12" s="47" customFormat="1" ht="18.75" hidden="1" customHeight="1" x14ac:dyDescent="0.3">
      <c r="C1" s="47" t="s">
        <v>46</v>
      </c>
      <c r="K1" s="48"/>
      <c r="L1" s="48"/>
    </row>
    <row r="2" spans="1:12" s="47" customFormat="1" ht="18.75" hidden="1" customHeight="1" x14ac:dyDescent="0.3">
      <c r="K2" s="48"/>
      <c r="L2" s="48"/>
    </row>
    <row r="3" spans="1:12" s="47" customFormat="1" ht="18.75" hidden="1" customHeight="1" x14ac:dyDescent="0.3">
      <c r="C3" s="49" t="s">
        <v>44</v>
      </c>
      <c r="K3" s="48"/>
      <c r="L3" s="48"/>
    </row>
    <row r="4" spans="1:12" s="47" customFormat="1" ht="18.75" hidden="1" customHeight="1" x14ac:dyDescent="0.3">
      <c r="C4" s="49" t="s">
        <v>45</v>
      </c>
      <c r="D4" s="49"/>
      <c r="F4" s="48"/>
      <c r="G4" s="48"/>
      <c r="K4" s="48"/>
      <c r="L4" s="48"/>
    </row>
    <row r="5" spans="1:12" s="32" customFormat="1" ht="18.75" hidden="1" customHeight="1" x14ac:dyDescent="0.35">
      <c r="B5" s="87"/>
      <c r="C5" s="88"/>
      <c r="D5" s="33"/>
      <c r="F5" s="89"/>
      <c r="G5" s="89"/>
      <c r="H5" s="89"/>
      <c r="I5" s="34"/>
      <c r="J5" s="34"/>
      <c r="K5" s="34"/>
      <c r="L5" s="34"/>
    </row>
    <row r="6" spans="1:12" s="7" customFormat="1" ht="21.75" customHeight="1" x14ac:dyDescent="0.35">
      <c r="A6" s="90" t="s">
        <v>99</v>
      </c>
      <c r="B6" s="91"/>
      <c r="C6" s="91"/>
      <c r="D6" s="91"/>
      <c r="E6" s="91"/>
      <c r="F6" s="91"/>
      <c r="G6" s="91"/>
      <c r="H6" s="91"/>
      <c r="I6" s="6"/>
      <c r="J6" s="6"/>
      <c r="K6" s="6"/>
      <c r="L6" s="6"/>
    </row>
    <row r="7" spans="1:12" ht="15.75" customHeight="1" x14ac:dyDescent="0.3">
      <c r="A7" s="8"/>
      <c r="B7" s="29"/>
      <c r="C7" s="9"/>
      <c r="H7" s="10" t="s">
        <v>31</v>
      </c>
    </row>
    <row r="8" spans="1:12" s="53" customFormat="1" ht="15.75" x14ac:dyDescent="0.25">
      <c r="A8" s="35"/>
      <c r="B8" s="35" t="s">
        <v>21</v>
      </c>
      <c r="C8" s="50" t="s">
        <v>12</v>
      </c>
      <c r="D8" s="51"/>
      <c r="E8" s="50" t="s">
        <v>13</v>
      </c>
      <c r="F8" s="50" t="s">
        <v>14</v>
      </c>
      <c r="G8" s="50" t="s">
        <v>15</v>
      </c>
      <c r="H8" s="50" t="s">
        <v>16</v>
      </c>
      <c r="I8" s="52"/>
      <c r="J8" s="52"/>
      <c r="K8" s="52"/>
      <c r="L8" s="52"/>
    </row>
    <row r="9" spans="1:12" s="57" customFormat="1" ht="31.5" x14ac:dyDescent="0.25">
      <c r="A9" s="54" t="s">
        <v>0</v>
      </c>
      <c r="B9" s="36" t="s">
        <v>20</v>
      </c>
      <c r="C9" s="76">
        <f>SUM(E9:H9)</f>
        <v>7283912</v>
      </c>
      <c r="D9" s="55"/>
      <c r="E9" s="76">
        <f>E11+E19</f>
        <v>2556587</v>
      </c>
      <c r="F9" s="76">
        <f>F11+F19</f>
        <v>798882</v>
      </c>
      <c r="G9" s="76">
        <f>G11+G19</f>
        <v>3901806</v>
      </c>
      <c r="H9" s="76">
        <f>H11+H19</f>
        <v>26637</v>
      </c>
      <c r="I9" s="56"/>
      <c r="J9" s="56"/>
      <c r="K9" s="56"/>
      <c r="L9" s="56"/>
    </row>
    <row r="10" spans="1:12" s="60" customFormat="1" ht="15.75" x14ac:dyDescent="0.25">
      <c r="A10" s="58"/>
      <c r="B10" s="37" t="s">
        <v>1</v>
      </c>
      <c r="C10" s="59"/>
      <c r="D10" s="51"/>
      <c r="E10" s="59"/>
      <c r="F10" s="59"/>
      <c r="G10" s="59"/>
      <c r="H10" s="59"/>
      <c r="I10" s="56"/>
      <c r="J10" s="56"/>
      <c r="K10" s="56"/>
      <c r="L10" s="56"/>
    </row>
    <row r="11" spans="1:12" s="60" customFormat="1" ht="15.75" x14ac:dyDescent="0.25">
      <c r="A11" s="61" t="s">
        <v>2</v>
      </c>
      <c r="B11" s="38" t="s">
        <v>8</v>
      </c>
      <c r="C11" s="62">
        <f>SUM(E11:H11)</f>
        <v>7283912</v>
      </c>
      <c r="D11" s="63"/>
      <c r="E11" s="62">
        <f>SUM(E13:E18)</f>
        <v>2556587</v>
      </c>
      <c r="F11" s="62">
        <f>SUM(F13:F18)</f>
        <v>798882</v>
      </c>
      <c r="G11" s="62">
        <f>SUM(G13:G18)</f>
        <v>3901806</v>
      </c>
      <c r="H11" s="62">
        <f>SUM(H13:H18)</f>
        <v>26637</v>
      </c>
      <c r="I11" s="56"/>
      <c r="J11" s="56"/>
      <c r="K11" s="56"/>
      <c r="L11" s="56"/>
    </row>
    <row r="12" spans="1:12" s="60" customFormat="1" ht="15.75" x14ac:dyDescent="0.25">
      <c r="A12" s="64"/>
      <c r="B12" s="39" t="s">
        <v>1</v>
      </c>
      <c r="C12" s="65"/>
      <c r="D12" s="63"/>
      <c r="E12" s="65"/>
      <c r="F12" s="65"/>
      <c r="G12" s="65"/>
      <c r="H12" s="65"/>
      <c r="I12" s="56"/>
      <c r="J12" s="56"/>
      <c r="K12" s="56"/>
      <c r="L12" s="56"/>
    </row>
    <row r="13" spans="1:12" s="60" customFormat="1" ht="15.75" x14ac:dyDescent="0.25">
      <c r="A13" s="64" t="s">
        <v>3</v>
      </c>
      <c r="B13" s="40" t="s">
        <v>76</v>
      </c>
      <c r="C13" s="65">
        <f>SUM(E13:H13)</f>
        <v>117825</v>
      </c>
      <c r="D13" s="63"/>
      <c r="E13" s="82">
        <v>117825</v>
      </c>
      <c r="F13" s="65"/>
      <c r="G13" s="65"/>
      <c r="H13" s="65"/>
      <c r="I13" s="56"/>
      <c r="J13" s="56"/>
      <c r="K13" s="56"/>
      <c r="L13" s="56"/>
    </row>
    <row r="14" spans="1:12" s="60" customFormat="1" ht="15.75" x14ac:dyDescent="0.25">
      <c r="A14" s="64" t="s">
        <v>90</v>
      </c>
      <c r="B14" s="40" t="s">
        <v>78</v>
      </c>
      <c r="C14" s="65">
        <f>SUM(E14:H14)</f>
        <v>1681</v>
      </c>
      <c r="D14" s="63"/>
      <c r="E14" s="82"/>
      <c r="F14" s="65"/>
      <c r="G14" s="65">
        <v>1681</v>
      </c>
      <c r="H14" s="65"/>
      <c r="I14" s="56"/>
      <c r="J14" s="56"/>
      <c r="K14" s="56"/>
      <c r="L14" s="56"/>
    </row>
    <row r="15" spans="1:12" s="60" customFormat="1" ht="15.75" x14ac:dyDescent="0.25">
      <c r="A15" s="64" t="s">
        <v>96</v>
      </c>
      <c r="B15" s="40" t="s">
        <v>91</v>
      </c>
      <c r="C15" s="65">
        <f>SUM(E15:H15)</f>
        <v>122636</v>
      </c>
      <c r="D15" s="63"/>
      <c r="E15" s="82"/>
      <c r="F15" s="65"/>
      <c r="G15" s="65">
        <v>121227</v>
      </c>
      <c r="H15" s="65">
        <v>1409</v>
      </c>
      <c r="I15" s="56"/>
      <c r="J15" s="56"/>
      <c r="K15" s="56"/>
      <c r="L15" s="56"/>
    </row>
    <row r="16" spans="1:12" s="60" customFormat="1" ht="15.75" x14ac:dyDescent="0.25">
      <c r="A16" s="64" t="s">
        <v>97</v>
      </c>
      <c r="B16" s="40" t="s">
        <v>92</v>
      </c>
      <c r="C16" s="65">
        <f>SUM(E16:H16)</f>
        <v>23858</v>
      </c>
      <c r="D16" s="63"/>
      <c r="E16" s="82"/>
      <c r="F16" s="65"/>
      <c r="G16" s="65"/>
      <c r="H16" s="65">
        <v>23858</v>
      </c>
      <c r="I16" s="56"/>
      <c r="J16" s="56"/>
      <c r="K16" s="56"/>
      <c r="L16" s="56"/>
    </row>
    <row r="17" spans="1:12" s="60" customFormat="1" ht="15.75" x14ac:dyDescent="0.25">
      <c r="A17" s="64" t="s">
        <v>98</v>
      </c>
      <c r="B17" s="40" t="s">
        <v>77</v>
      </c>
      <c r="C17" s="65">
        <f>SUM(E17:H17)</f>
        <v>7017912</v>
      </c>
      <c r="D17" s="67"/>
      <c r="E17" s="81">
        <v>2438762</v>
      </c>
      <c r="F17" s="80">
        <v>798882</v>
      </c>
      <c r="G17" s="80">
        <v>3778898</v>
      </c>
      <c r="H17" s="80">
        <v>1370</v>
      </c>
      <c r="I17" s="56"/>
      <c r="J17" s="56"/>
      <c r="K17" s="56"/>
      <c r="L17" s="56"/>
    </row>
    <row r="18" spans="1:12" s="60" customFormat="1" ht="18" hidden="1" customHeight="1" x14ac:dyDescent="0.25">
      <c r="A18" s="64" t="s">
        <v>88</v>
      </c>
      <c r="B18" s="60" t="s">
        <v>78</v>
      </c>
      <c r="C18" s="65">
        <f t="shared" ref="C18:C72" si="0">SUM(E18:H18)</f>
        <v>0</v>
      </c>
      <c r="D18" s="67"/>
      <c r="E18" s="37"/>
      <c r="F18" s="80"/>
      <c r="G18" s="80"/>
      <c r="H18" s="80"/>
      <c r="I18" s="56"/>
      <c r="J18" s="56"/>
      <c r="K18" s="56"/>
      <c r="L18" s="56"/>
    </row>
    <row r="19" spans="1:12" s="60" customFormat="1" ht="15.75" hidden="1" customHeight="1" x14ac:dyDescent="0.25">
      <c r="A19" s="61" t="s">
        <v>4</v>
      </c>
      <c r="B19" s="38" t="s">
        <v>10</v>
      </c>
      <c r="C19" s="62">
        <f t="shared" si="0"/>
        <v>0</v>
      </c>
      <c r="D19" s="67"/>
      <c r="E19" s="62">
        <f>E21</f>
        <v>0</v>
      </c>
      <c r="F19" s="62">
        <f t="shared" ref="F19:H19" si="1">F21</f>
        <v>0</v>
      </c>
      <c r="G19" s="62">
        <f t="shared" si="1"/>
        <v>0</v>
      </c>
      <c r="H19" s="62">
        <f t="shared" si="1"/>
        <v>0</v>
      </c>
      <c r="I19" s="56"/>
      <c r="J19" s="56"/>
      <c r="K19" s="56"/>
      <c r="L19" s="56"/>
    </row>
    <row r="20" spans="1:12" s="70" customFormat="1" ht="15.75" hidden="1" customHeight="1" x14ac:dyDescent="0.25">
      <c r="A20" s="68"/>
      <c r="B20" s="40" t="s">
        <v>1</v>
      </c>
      <c r="C20" s="69"/>
      <c r="D20" s="67"/>
      <c r="E20" s="69"/>
      <c r="F20" s="69"/>
      <c r="G20" s="69"/>
      <c r="H20" s="69"/>
      <c r="I20" s="56"/>
      <c r="J20" s="56"/>
      <c r="K20" s="56"/>
      <c r="L20" s="56"/>
    </row>
    <row r="21" spans="1:12" s="60" customFormat="1" ht="15.75" hidden="1" customHeight="1" x14ac:dyDescent="0.25">
      <c r="A21" s="64" t="s">
        <v>5</v>
      </c>
      <c r="B21" s="41"/>
      <c r="C21" s="66">
        <f>SUM(E21:H21)</f>
        <v>0</v>
      </c>
      <c r="D21" s="71"/>
      <c r="E21" s="66"/>
      <c r="F21" s="66"/>
      <c r="G21" s="66"/>
      <c r="H21" s="66"/>
      <c r="I21" s="56"/>
      <c r="J21" s="56"/>
      <c r="K21" s="56"/>
      <c r="L21" s="56"/>
    </row>
    <row r="22" spans="1:12" s="60" customFormat="1" ht="9.75" hidden="1" customHeight="1" x14ac:dyDescent="0.25">
      <c r="A22" s="64" t="s">
        <v>9</v>
      </c>
      <c r="B22" s="41"/>
      <c r="C22" s="66"/>
      <c r="D22" s="71"/>
      <c r="E22" s="66"/>
      <c r="F22" s="66"/>
      <c r="G22" s="66"/>
      <c r="H22" s="66"/>
      <c r="I22" s="56"/>
      <c r="J22" s="56"/>
      <c r="K22" s="56"/>
      <c r="L22" s="56"/>
    </row>
    <row r="23" spans="1:12" s="60" customFormat="1" ht="15.75" x14ac:dyDescent="0.25">
      <c r="A23" s="72" t="s">
        <v>6</v>
      </c>
      <c r="B23" s="42" t="s">
        <v>19</v>
      </c>
      <c r="C23" s="73">
        <f>SUM(E23:H23)</f>
        <v>6693149</v>
      </c>
      <c r="D23" s="67"/>
      <c r="E23" s="73">
        <f>E24+E62</f>
        <v>0</v>
      </c>
      <c r="F23" s="73">
        <f>F24+F62</f>
        <v>0</v>
      </c>
      <c r="G23" s="73">
        <f>G24+G62</f>
        <v>3488326</v>
      </c>
      <c r="H23" s="73">
        <f>H24+H62</f>
        <v>3204823</v>
      </c>
      <c r="I23" s="56"/>
      <c r="J23" s="56"/>
      <c r="K23" s="56"/>
      <c r="L23" s="56"/>
    </row>
    <row r="24" spans="1:12" s="60" customFormat="1" ht="15.75" x14ac:dyDescent="0.25">
      <c r="A24" s="68" t="s">
        <v>17</v>
      </c>
      <c r="B24" s="43" t="s">
        <v>49</v>
      </c>
      <c r="C24" s="66">
        <f>SUM(E24:H24)</f>
        <v>6522210</v>
      </c>
      <c r="D24" s="67"/>
      <c r="E24" s="66">
        <f>E25+E44+E53</f>
        <v>0</v>
      </c>
      <c r="F24" s="66">
        <f>F25+F44+F53</f>
        <v>0</v>
      </c>
      <c r="G24" s="66">
        <f>G25+G44+G53</f>
        <v>3319140</v>
      </c>
      <c r="H24" s="66">
        <f>H25+H44+H53</f>
        <v>3203070</v>
      </c>
      <c r="I24" s="56"/>
      <c r="J24" s="56"/>
      <c r="K24" s="56"/>
      <c r="L24" s="56"/>
    </row>
    <row r="25" spans="1:12" s="60" customFormat="1" ht="15.75" x14ac:dyDescent="0.25">
      <c r="A25" s="74" t="s">
        <v>34</v>
      </c>
      <c r="B25" s="43" t="s">
        <v>38</v>
      </c>
      <c r="C25" s="66">
        <f>SUM(E25:H25)</f>
        <v>3468336</v>
      </c>
      <c r="D25" s="67"/>
      <c r="E25" s="66"/>
      <c r="F25" s="66"/>
      <c r="G25" s="84">
        <v>2809356</v>
      </c>
      <c r="H25" s="66">
        <v>658980</v>
      </c>
      <c r="I25" s="83"/>
      <c r="J25" s="56"/>
      <c r="K25" s="56"/>
      <c r="L25" s="56"/>
    </row>
    <row r="26" spans="1:12" s="60" customFormat="1" ht="15.75" x14ac:dyDescent="0.25">
      <c r="A26" s="74" t="s">
        <v>35</v>
      </c>
      <c r="B26" s="43" t="s">
        <v>37</v>
      </c>
      <c r="C26" s="66">
        <f>SUM(E26:H26)</f>
        <v>1056355</v>
      </c>
      <c r="D26" s="67"/>
      <c r="E26" s="66">
        <f>SUM(E27:E34)</f>
        <v>0</v>
      </c>
      <c r="F26" s="66">
        <f>SUM(F27:F34)</f>
        <v>0</v>
      </c>
      <c r="G26" s="66">
        <f>SUM(G27:G34)</f>
        <v>260510</v>
      </c>
      <c r="H26" s="66">
        <f>SUM(H27:H34)</f>
        <v>795845</v>
      </c>
      <c r="I26" s="56"/>
      <c r="J26" s="56"/>
      <c r="K26" s="56"/>
      <c r="L26" s="56"/>
    </row>
    <row r="27" spans="1:12" s="60" customFormat="1" ht="31.5" hidden="1" customHeight="1" x14ac:dyDescent="0.25">
      <c r="A27" s="74"/>
      <c r="B27" s="44" t="s">
        <v>50</v>
      </c>
      <c r="C27" s="66">
        <f t="shared" si="0"/>
        <v>0</v>
      </c>
      <c r="D27" s="67"/>
      <c r="E27" s="66"/>
      <c r="F27" s="66"/>
      <c r="G27" s="66"/>
      <c r="H27" s="66"/>
      <c r="I27" s="56"/>
      <c r="J27" s="56"/>
      <c r="K27" s="56"/>
      <c r="L27" s="56"/>
    </row>
    <row r="28" spans="1:12" s="60" customFormat="1" ht="31.5" hidden="1" customHeight="1" x14ac:dyDescent="0.25">
      <c r="A28" s="74"/>
      <c r="B28" s="44" t="s">
        <v>51</v>
      </c>
      <c r="C28" s="66">
        <f t="shared" si="0"/>
        <v>0</v>
      </c>
      <c r="D28" s="67"/>
      <c r="E28" s="66"/>
      <c r="F28" s="66"/>
      <c r="G28" s="66"/>
      <c r="H28" s="66"/>
      <c r="I28" s="56"/>
      <c r="J28" s="56"/>
      <c r="K28" s="56"/>
      <c r="L28" s="56"/>
    </row>
    <row r="29" spans="1:12" s="60" customFormat="1" ht="31.5" x14ac:dyDescent="0.25">
      <c r="A29" s="74"/>
      <c r="B29" s="44" t="s">
        <v>42</v>
      </c>
      <c r="C29" s="66">
        <f t="shared" ref="C29:C47" si="2">SUM(E29:H29)</f>
        <v>387851</v>
      </c>
      <c r="D29" s="67"/>
      <c r="E29" s="66"/>
      <c r="F29" s="66"/>
      <c r="G29" s="66">
        <v>35850</v>
      </c>
      <c r="H29" s="66">
        <v>352001</v>
      </c>
      <c r="I29" s="56"/>
      <c r="J29" s="56"/>
      <c r="K29" s="56"/>
      <c r="L29" s="56"/>
    </row>
    <row r="30" spans="1:12" s="60" customFormat="1" ht="31.5" x14ac:dyDescent="0.25">
      <c r="A30" s="74"/>
      <c r="B30" s="44" t="s">
        <v>52</v>
      </c>
      <c r="C30" s="66">
        <f t="shared" si="2"/>
        <v>189427</v>
      </c>
      <c r="D30" s="67"/>
      <c r="E30" s="66"/>
      <c r="F30" s="66"/>
      <c r="G30" s="66">
        <v>55248</v>
      </c>
      <c r="H30" s="66">
        <v>134179</v>
      </c>
      <c r="I30" s="86"/>
      <c r="J30" s="56"/>
      <c r="K30" s="56"/>
      <c r="L30" s="56"/>
    </row>
    <row r="31" spans="1:12" s="60" customFormat="1" ht="31.5" x14ac:dyDescent="0.25">
      <c r="A31" s="74"/>
      <c r="B31" s="44" t="s">
        <v>53</v>
      </c>
      <c r="C31" s="66">
        <f t="shared" si="2"/>
        <v>7189</v>
      </c>
      <c r="D31" s="67"/>
      <c r="E31" s="66"/>
      <c r="F31" s="66"/>
      <c r="G31" s="66"/>
      <c r="H31" s="66">
        <v>7189</v>
      </c>
      <c r="I31" s="56"/>
      <c r="J31" s="56"/>
      <c r="K31" s="56"/>
      <c r="L31" s="56"/>
    </row>
    <row r="32" spans="1:12" s="60" customFormat="1" ht="31.5" x14ac:dyDescent="0.25">
      <c r="A32" s="74"/>
      <c r="B32" s="44" t="s">
        <v>79</v>
      </c>
      <c r="C32" s="66">
        <f t="shared" si="2"/>
        <v>4422</v>
      </c>
      <c r="D32" s="67"/>
      <c r="E32" s="66"/>
      <c r="F32" s="66"/>
      <c r="G32" s="66">
        <v>2464</v>
      </c>
      <c r="H32" s="66">
        <v>1958</v>
      </c>
      <c r="I32" s="56"/>
      <c r="J32" s="56"/>
      <c r="K32" s="56"/>
      <c r="L32" s="56"/>
    </row>
    <row r="33" spans="1:12" s="60" customFormat="1" ht="31.5" x14ac:dyDescent="0.25">
      <c r="A33" s="74"/>
      <c r="B33" s="44" t="s">
        <v>54</v>
      </c>
      <c r="C33" s="66">
        <f t="shared" si="2"/>
        <v>335905</v>
      </c>
      <c r="D33" s="67"/>
      <c r="E33" s="66"/>
      <c r="F33" s="66"/>
      <c r="G33" s="66">
        <v>93325</v>
      </c>
      <c r="H33" s="66">
        <v>242580</v>
      </c>
      <c r="I33" s="56"/>
      <c r="J33" s="56"/>
      <c r="K33" s="56"/>
      <c r="L33" s="56"/>
    </row>
    <row r="34" spans="1:12" s="60" customFormat="1" ht="31.5" x14ac:dyDescent="0.25">
      <c r="A34" s="74"/>
      <c r="B34" s="44" t="s">
        <v>55</v>
      </c>
      <c r="C34" s="66">
        <f t="shared" si="2"/>
        <v>131561</v>
      </c>
      <c r="D34" s="67"/>
      <c r="E34" s="66"/>
      <c r="F34" s="66"/>
      <c r="G34" s="66">
        <v>73623</v>
      </c>
      <c r="H34" s="66">
        <v>57938</v>
      </c>
      <c r="I34" s="56"/>
      <c r="J34" s="56"/>
      <c r="K34" s="56"/>
      <c r="L34" s="56"/>
    </row>
    <row r="35" spans="1:12" s="60" customFormat="1" ht="15.75" x14ac:dyDescent="0.25">
      <c r="A35" s="74" t="s">
        <v>39</v>
      </c>
      <c r="B35" s="43" t="s">
        <v>48</v>
      </c>
      <c r="C35" s="66">
        <f t="shared" si="2"/>
        <v>1834584</v>
      </c>
      <c r="D35" s="67"/>
      <c r="E35" s="66">
        <f>SUM(E36:E43)</f>
        <v>0</v>
      </c>
      <c r="F35" s="66">
        <f>SUM(F36:F43)</f>
        <v>0</v>
      </c>
      <c r="G35" s="66">
        <f>SUM(G36:G43)</f>
        <v>89396</v>
      </c>
      <c r="H35" s="66">
        <f>SUM(H36:H43)</f>
        <v>1745188</v>
      </c>
      <c r="I35" s="56"/>
      <c r="J35" s="56"/>
      <c r="K35" s="56"/>
      <c r="L35" s="56"/>
    </row>
    <row r="36" spans="1:12" s="60" customFormat="1" ht="31.5" x14ac:dyDescent="0.25">
      <c r="A36" s="74"/>
      <c r="B36" s="44" t="s">
        <v>56</v>
      </c>
      <c r="C36" s="66">
        <f t="shared" si="2"/>
        <v>569079</v>
      </c>
      <c r="D36" s="67"/>
      <c r="E36" s="66"/>
      <c r="F36" s="66"/>
      <c r="G36" s="66">
        <v>600</v>
      </c>
      <c r="H36" s="66">
        <v>568479</v>
      </c>
      <c r="I36" s="56"/>
      <c r="J36" s="56"/>
      <c r="K36" s="56"/>
      <c r="L36" s="56"/>
    </row>
    <row r="37" spans="1:12" s="60" customFormat="1" ht="31.5" x14ac:dyDescent="0.25">
      <c r="A37" s="74"/>
      <c r="B37" s="44" t="s">
        <v>84</v>
      </c>
      <c r="C37" s="66">
        <f t="shared" si="2"/>
        <v>692872</v>
      </c>
      <c r="D37" s="67"/>
      <c r="E37" s="66"/>
      <c r="F37" s="66"/>
      <c r="G37" s="66">
        <v>2809</v>
      </c>
      <c r="H37" s="66">
        <v>690063</v>
      </c>
      <c r="I37" s="56"/>
      <c r="J37" s="56"/>
      <c r="K37" s="56"/>
      <c r="L37" s="56"/>
    </row>
    <row r="38" spans="1:12" s="60" customFormat="1" ht="31.5" x14ac:dyDescent="0.25">
      <c r="A38" s="74"/>
      <c r="B38" s="44" t="s">
        <v>57</v>
      </c>
      <c r="C38" s="66">
        <f t="shared" si="2"/>
        <v>67842</v>
      </c>
      <c r="D38" s="67"/>
      <c r="E38" s="66"/>
      <c r="F38" s="66"/>
      <c r="G38" s="66">
        <v>400</v>
      </c>
      <c r="H38" s="66">
        <v>67442</v>
      </c>
      <c r="I38" s="56"/>
      <c r="J38" s="56"/>
      <c r="K38" s="56"/>
      <c r="L38" s="56"/>
    </row>
    <row r="39" spans="1:12" s="60" customFormat="1" ht="31.5" x14ac:dyDescent="0.25">
      <c r="A39" s="74"/>
      <c r="B39" s="44" t="s">
        <v>80</v>
      </c>
      <c r="C39" s="66">
        <f t="shared" si="2"/>
        <v>139418</v>
      </c>
      <c r="D39" s="67"/>
      <c r="E39" s="66"/>
      <c r="F39" s="66"/>
      <c r="G39" s="66">
        <v>337</v>
      </c>
      <c r="H39" s="66">
        <v>139081</v>
      </c>
      <c r="I39" s="85"/>
      <c r="J39" s="56"/>
      <c r="K39" s="56"/>
      <c r="L39" s="56"/>
    </row>
    <row r="40" spans="1:12" s="60" customFormat="1" ht="31.5" x14ac:dyDescent="0.25">
      <c r="A40" s="74"/>
      <c r="B40" s="44" t="s">
        <v>59</v>
      </c>
      <c r="C40" s="66">
        <f t="shared" si="2"/>
        <v>25250</v>
      </c>
      <c r="D40" s="67"/>
      <c r="E40" s="66"/>
      <c r="F40" s="66"/>
      <c r="G40" s="66">
        <v>0</v>
      </c>
      <c r="H40" s="66">
        <v>25250</v>
      </c>
      <c r="I40" s="56"/>
      <c r="J40" s="56"/>
      <c r="K40" s="56"/>
      <c r="L40" s="56"/>
    </row>
    <row r="41" spans="1:12" s="60" customFormat="1" ht="31.5" x14ac:dyDescent="0.25">
      <c r="A41" s="74"/>
      <c r="B41" s="44" t="s">
        <v>60</v>
      </c>
      <c r="C41" s="66">
        <f t="shared" si="2"/>
        <v>3393</v>
      </c>
      <c r="D41" s="67"/>
      <c r="E41" s="66"/>
      <c r="F41" s="66"/>
      <c r="G41" s="66">
        <v>400</v>
      </c>
      <c r="H41" s="66">
        <v>2993</v>
      </c>
      <c r="I41" s="56"/>
      <c r="J41" s="56"/>
      <c r="K41" s="56"/>
      <c r="L41" s="56"/>
    </row>
    <row r="42" spans="1:12" s="60" customFormat="1" ht="31.5" x14ac:dyDescent="0.25">
      <c r="A42" s="74"/>
      <c r="B42" s="44" t="s">
        <v>81</v>
      </c>
      <c r="C42" s="66">
        <f t="shared" si="2"/>
        <v>190377</v>
      </c>
      <c r="D42" s="67"/>
      <c r="E42" s="66"/>
      <c r="F42" s="66"/>
      <c r="G42" s="66">
        <v>66007</v>
      </c>
      <c r="H42" s="66">
        <v>124370</v>
      </c>
      <c r="I42" s="56"/>
      <c r="J42" s="56"/>
      <c r="K42" s="56"/>
      <c r="L42" s="56"/>
    </row>
    <row r="43" spans="1:12" s="60" customFormat="1" ht="31.5" x14ac:dyDescent="0.25">
      <c r="A43" s="74"/>
      <c r="B43" s="44" t="s">
        <v>62</v>
      </c>
      <c r="C43" s="66">
        <f t="shared" si="2"/>
        <v>146353</v>
      </c>
      <c r="D43" s="67"/>
      <c r="E43" s="66"/>
      <c r="F43" s="66"/>
      <c r="G43" s="66">
        <v>18843</v>
      </c>
      <c r="H43" s="66">
        <v>127510</v>
      </c>
      <c r="I43" s="56"/>
      <c r="J43" s="56"/>
      <c r="K43" s="56"/>
      <c r="L43" s="56"/>
    </row>
    <row r="44" spans="1:12" s="60" customFormat="1" ht="15.75" x14ac:dyDescent="0.25">
      <c r="A44" s="74" t="s">
        <v>40</v>
      </c>
      <c r="B44" s="45" t="s">
        <v>47</v>
      </c>
      <c r="C44" s="66">
        <f t="shared" si="2"/>
        <v>2890939</v>
      </c>
      <c r="D44" s="67"/>
      <c r="E44" s="66">
        <f>SUM(E45:E52)</f>
        <v>0</v>
      </c>
      <c r="F44" s="66">
        <f>SUM(F45:F52)</f>
        <v>0</v>
      </c>
      <c r="G44" s="66">
        <f>SUM(G45:G52)</f>
        <v>349906</v>
      </c>
      <c r="H44" s="66">
        <f>SUM(H45:H52)</f>
        <v>2541033</v>
      </c>
      <c r="I44" s="56"/>
      <c r="J44" s="56"/>
      <c r="K44" s="56"/>
      <c r="L44" s="56"/>
    </row>
    <row r="45" spans="1:12" s="60" customFormat="1" ht="31.5" x14ac:dyDescent="0.25">
      <c r="A45" s="74"/>
      <c r="B45" s="44" t="s">
        <v>50</v>
      </c>
      <c r="C45" s="66">
        <f t="shared" si="2"/>
        <v>569079</v>
      </c>
      <c r="D45" s="67"/>
      <c r="E45" s="66">
        <f t="shared" ref="E45:H52" si="3">E27+E36</f>
        <v>0</v>
      </c>
      <c r="F45" s="66">
        <f t="shared" si="3"/>
        <v>0</v>
      </c>
      <c r="G45" s="66">
        <f t="shared" si="3"/>
        <v>600</v>
      </c>
      <c r="H45" s="66">
        <f t="shared" si="3"/>
        <v>568479</v>
      </c>
      <c r="I45" s="56"/>
      <c r="J45" s="56"/>
      <c r="K45" s="56"/>
      <c r="L45" s="56"/>
    </row>
    <row r="46" spans="1:12" s="60" customFormat="1" ht="31.5" x14ac:dyDescent="0.25">
      <c r="A46" s="74"/>
      <c r="B46" s="44" t="s">
        <v>51</v>
      </c>
      <c r="C46" s="66">
        <f t="shared" si="2"/>
        <v>692872</v>
      </c>
      <c r="D46" s="67"/>
      <c r="E46" s="66">
        <f t="shared" si="3"/>
        <v>0</v>
      </c>
      <c r="F46" s="66">
        <f t="shared" si="3"/>
        <v>0</v>
      </c>
      <c r="G46" s="66">
        <f t="shared" si="3"/>
        <v>2809</v>
      </c>
      <c r="H46" s="66">
        <f t="shared" si="3"/>
        <v>690063</v>
      </c>
      <c r="I46" s="56"/>
      <c r="J46" s="56"/>
      <c r="K46" s="56"/>
      <c r="L46" s="56"/>
    </row>
    <row r="47" spans="1:12" s="60" customFormat="1" ht="31.5" x14ac:dyDescent="0.25">
      <c r="A47" s="74"/>
      <c r="B47" s="44" t="s">
        <v>63</v>
      </c>
      <c r="C47" s="66">
        <f t="shared" si="2"/>
        <v>455693</v>
      </c>
      <c r="D47" s="67"/>
      <c r="E47" s="66">
        <f t="shared" si="3"/>
        <v>0</v>
      </c>
      <c r="F47" s="66">
        <f t="shared" si="3"/>
        <v>0</v>
      </c>
      <c r="G47" s="66">
        <f t="shared" si="3"/>
        <v>36250</v>
      </c>
      <c r="H47" s="66">
        <f t="shared" si="3"/>
        <v>419443</v>
      </c>
      <c r="I47" s="56"/>
      <c r="J47" s="56"/>
      <c r="K47" s="56"/>
      <c r="L47" s="56"/>
    </row>
    <row r="48" spans="1:12" s="60" customFormat="1" ht="31.5" x14ac:dyDescent="0.25">
      <c r="A48" s="74"/>
      <c r="B48" s="44" t="s">
        <v>58</v>
      </c>
      <c r="C48" s="66">
        <f t="shared" ref="C48:C55" si="4">SUM(E48:H48)</f>
        <v>328845</v>
      </c>
      <c r="D48" s="67"/>
      <c r="E48" s="66">
        <f t="shared" si="3"/>
        <v>0</v>
      </c>
      <c r="F48" s="66">
        <f t="shared" si="3"/>
        <v>0</v>
      </c>
      <c r="G48" s="66">
        <f t="shared" si="3"/>
        <v>55585</v>
      </c>
      <c r="H48" s="66">
        <f t="shared" si="3"/>
        <v>273260</v>
      </c>
      <c r="I48" s="56"/>
      <c r="J48" s="56"/>
      <c r="K48" s="56"/>
      <c r="L48" s="56"/>
    </row>
    <row r="49" spans="1:12" s="60" customFormat="1" ht="31.5" x14ac:dyDescent="0.25">
      <c r="A49" s="74"/>
      <c r="B49" s="44" t="s">
        <v>64</v>
      </c>
      <c r="C49" s="66">
        <f t="shared" si="4"/>
        <v>32439</v>
      </c>
      <c r="D49" s="67"/>
      <c r="E49" s="66">
        <f t="shared" si="3"/>
        <v>0</v>
      </c>
      <c r="F49" s="66">
        <f t="shared" si="3"/>
        <v>0</v>
      </c>
      <c r="G49" s="66">
        <f t="shared" si="3"/>
        <v>0</v>
      </c>
      <c r="H49" s="66">
        <f t="shared" si="3"/>
        <v>32439</v>
      </c>
      <c r="I49" s="56"/>
      <c r="J49" s="56"/>
      <c r="K49" s="56"/>
      <c r="L49" s="56"/>
    </row>
    <row r="50" spans="1:12" s="60" customFormat="1" ht="31.5" x14ac:dyDescent="0.25">
      <c r="A50" s="74"/>
      <c r="B50" s="44" t="s">
        <v>65</v>
      </c>
      <c r="C50" s="66">
        <f t="shared" si="4"/>
        <v>7815</v>
      </c>
      <c r="D50" s="67"/>
      <c r="E50" s="66">
        <f t="shared" si="3"/>
        <v>0</v>
      </c>
      <c r="F50" s="66">
        <f t="shared" si="3"/>
        <v>0</v>
      </c>
      <c r="G50" s="66">
        <f t="shared" si="3"/>
        <v>2864</v>
      </c>
      <c r="H50" s="66">
        <f t="shared" si="3"/>
        <v>4951</v>
      </c>
      <c r="I50" s="56"/>
      <c r="J50" s="56"/>
      <c r="K50" s="56"/>
      <c r="L50" s="56"/>
    </row>
    <row r="51" spans="1:12" s="60" customFormat="1" ht="31.5" x14ac:dyDescent="0.25">
      <c r="A51" s="74"/>
      <c r="B51" s="44" t="s">
        <v>61</v>
      </c>
      <c r="C51" s="66">
        <f t="shared" si="4"/>
        <v>526282</v>
      </c>
      <c r="D51" s="67"/>
      <c r="E51" s="66">
        <f t="shared" si="3"/>
        <v>0</v>
      </c>
      <c r="F51" s="66">
        <f t="shared" si="3"/>
        <v>0</v>
      </c>
      <c r="G51" s="66">
        <f t="shared" si="3"/>
        <v>159332</v>
      </c>
      <c r="H51" s="66">
        <f t="shared" si="3"/>
        <v>366950</v>
      </c>
      <c r="I51" s="56"/>
      <c r="J51" s="56"/>
      <c r="K51" s="56"/>
      <c r="L51" s="56"/>
    </row>
    <row r="52" spans="1:12" s="60" customFormat="1" ht="31.5" x14ac:dyDescent="0.25">
      <c r="A52" s="74"/>
      <c r="B52" s="44" t="s">
        <v>66</v>
      </c>
      <c r="C52" s="66">
        <f t="shared" si="4"/>
        <v>277914</v>
      </c>
      <c r="D52" s="67"/>
      <c r="E52" s="66">
        <f t="shared" si="3"/>
        <v>0</v>
      </c>
      <c r="F52" s="66">
        <f t="shared" si="3"/>
        <v>0</v>
      </c>
      <c r="G52" s="66">
        <f t="shared" si="3"/>
        <v>92466</v>
      </c>
      <c r="H52" s="66">
        <f t="shared" si="3"/>
        <v>185448</v>
      </c>
      <c r="I52" s="56"/>
      <c r="J52" s="56"/>
      <c r="K52" s="56"/>
      <c r="L52" s="56"/>
    </row>
    <row r="53" spans="1:12" s="60" customFormat="1" ht="15.75" x14ac:dyDescent="0.25">
      <c r="A53" s="74" t="s">
        <v>41</v>
      </c>
      <c r="B53" s="43" t="s">
        <v>67</v>
      </c>
      <c r="C53" s="66">
        <f t="shared" si="4"/>
        <v>162935</v>
      </c>
      <c r="D53" s="67"/>
      <c r="E53" s="66">
        <f>SUM(E54:E61)</f>
        <v>0</v>
      </c>
      <c r="F53" s="66">
        <f>SUM(F54:F61)</f>
        <v>0</v>
      </c>
      <c r="G53" s="66">
        <f>SUM(G54:G61)</f>
        <v>159878</v>
      </c>
      <c r="H53" s="66">
        <f>SUM(H54:H61)</f>
        <v>3057</v>
      </c>
      <c r="I53" s="56"/>
      <c r="J53" s="56"/>
      <c r="K53" s="56"/>
      <c r="L53" s="56"/>
    </row>
    <row r="54" spans="1:12" s="60" customFormat="1" ht="47.25" x14ac:dyDescent="0.25">
      <c r="A54" s="74"/>
      <c r="B54" s="39" t="s">
        <v>70</v>
      </c>
      <c r="C54" s="66">
        <f t="shared" si="4"/>
        <v>96633</v>
      </c>
      <c r="D54" s="67"/>
      <c r="E54" s="66"/>
      <c r="F54" s="66"/>
      <c r="G54" s="66">
        <v>96138</v>
      </c>
      <c r="H54" s="66">
        <v>495</v>
      </c>
      <c r="I54" s="56"/>
      <c r="J54" s="56"/>
      <c r="K54" s="56"/>
      <c r="L54" s="56"/>
    </row>
    <row r="55" spans="1:12" s="60" customFormat="1" ht="47.25" x14ac:dyDescent="0.25">
      <c r="A55" s="74"/>
      <c r="B55" s="39" t="s">
        <v>86</v>
      </c>
      <c r="C55" s="66">
        <f t="shared" si="4"/>
        <v>59846</v>
      </c>
      <c r="D55" s="67"/>
      <c r="E55" s="66"/>
      <c r="F55" s="66"/>
      <c r="G55" s="66">
        <v>59846</v>
      </c>
      <c r="H55" s="66">
        <v>0</v>
      </c>
      <c r="I55" s="56"/>
      <c r="J55" s="56"/>
      <c r="K55" s="56"/>
      <c r="L55" s="56"/>
    </row>
    <row r="56" spans="1:12" s="60" customFormat="1" ht="31.5" hidden="1" customHeight="1" x14ac:dyDescent="0.25">
      <c r="A56" s="74"/>
      <c r="B56" s="39" t="s">
        <v>71</v>
      </c>
      <c r="C56" s="66">
        <f t="shared" si="0"/>
        <v>0</v>
      </c>
      <c r="D56" s="67"/>
      <c r="E56" s="66"/>
      <c r="F56" s="66"/>
      <c r="G56" s="66"/>
      <c r="H56" s="66"/>
      <c r="I56" s="56"/>
      <c r="J56" s="56"/>
      <c r="K56" s="56"/>
      <c r="L56" s="56"/>
    </row>
    <row r="57" spans="1:12" s="60" customFormat="1" ht="31.5" hidden="1" customHeight="1" x14ac:dyDescent="0.25">
      <c r="A57" s="74"/>
      <c r="B57" s="39" t="s">
        <v>72</v>
      </c>
      <c r="C57" s="66">
        <f t="shared" si="0"/>
        <v>0</v>
      </c>
      <c r="D57" s="67"/>
      <c r="E57" s="66"/>
      <c r="F57" s="66"/>
      <c r="G57" s="66"/>
      <c r="H57" s="66"/>
      <c r="I57" s="56"/>
      <c r="J57" s="56"/>
      <c r="K57" s="56"/>
      <c r="L57" s="56"/>
    </row>
    <row r="58" spans="1:12" s="60" customFormat="1" ht="15.75" x14ac:dyDescent="0.25">
      <c r="A58" s="74"/>
      <c r="B58" s="39" t="s">
        <v>73</v>
      </c>
      <c r="C58" s="66">
        <f>SUM(E58:H58)</f>
        <v>423</v>
      </c>
      <c r="D58" s="67"/>
      <c r="E58" s="66"/>
      <c r="F58" s="66"/>
      <c r="G58" s="66">
        <v>0</v>
      </c>
      <c r="H58" s="66">
        <v>423</v>
      </c>
      <c r="I58" s="56"/>
      <c r="J58" s="56"/>
      <c r="K58" s="56"/>
      <c r="L58" s="56"/>
    </row>
    <row r="59" spans="1:12" s="60" customFormat="1" ht="15.75" x14ac:dyDescent="0.25">
      <c r="A59" s="74"/>
      <c r="B59" s="39" t="s">
        <v>74</v>
      </c>
      <c r="C59" s="66">
        <f>SUM(E59:H59)</f>
        <v>0</v>
      </c>
      <c r="D59" s="67"/>
      <c r="E59" s="66"/>
      <c r="F59" s="66"/>
      <c r="G59" s="66"/>
      <c r="H59" s="66"/>
      <c r="I59" s="56"/>
      <c r="J59" s="56"/>
      <c r="K59" s="56"/>
      <c r="L59" s="56"/>
    </row>
    <row r="60" spans="1:12" s="60" customFormat="1" ht="63" x14ac:dyDescent="0.25">
      <c r="A60" s="74"/>
      <c r="B60" s="39" t="s">
        <v>95</v>
      </c>
      <c r="C60" s="66">
        <f>SUM(E60:H60)</f>
        <v>220</v>
      </c>
      <c r="D60" s="67"/>
      <c r="E60" s="66"/>
      <c r="F60" s="66"/>
      <c r="G60" s="66">
        <v>220</v>
      </c>
      <c r="H60" s="66"/>
      <c r="I60" s="56"/>
      <c r="J60" s="56"/>
      <c r="K60" s="56"/>
      <c r="L60" s="56"/>
    </row>
    <row r="61" spans="1:12" s="60" customFormat="1" ht="78.75" x14ac:dyDescent="0.25">
      <c r="A61" s="74"/>
      <c r="B61" s="39" t="s">
        <v>75</v>
      </c>
      <c r="C61" s="66">
        <f>SUM(E61:H61)</f>
        <v>5813</v>
      </c>
      <c r="D61" s="67"/>
      <c r="E61" s="66"/>
      <c r="F61" s="66"/>
      <c r="G61" s="66">
        <v>3674</v>
      </c>
      <c r="H61" s="66">
        <v>2139</v>
      </c>
      <c r="I61" s="56"/>
      <c r="J61" s="56"/>
      <c r="K61" s="56"/>
      <c r="L61" s="56"/>
    </row>
    <row r="62" spans="1:12" s="60" customFormat="1" ht="15.75" x14ac:dyDescent="0.25">
      <c r="A62" s="68" t="s">
        <v>18</v>
      </c>
      <c r="B62" s="77" t="s">
        <v>11</v>
      </c>
      <c r="C62" s="65">
        <f>SUM(E62:H62)</f>
        <v>170939</v>
      </c>
      <c r="D62" s="67"/>
      <c r="E62" s="65">
        <f>E64+E66</f>
        <v>0</v>
      </c>
      <c r="F62" s="65">
        <f>F64+F66</f>
        <v>0</v>
      </c>
      <c r="G62" s="65">
        <f>G64+G66</f>
        <v>169186</v>
      </c>
      <c r="H62" s="65">
        <f>H64+H66</f>
        <v>1753</v>
      </c>
      <c r="I62" s="56"/>
      <c r="J62" s="56"/>
      <c r="K62" s="56"/>
      <c r="L62" s="56"/>
    </row>
    <row r="63" spans="1:12" s="60" customFormat="1" ht="15.75" x14ac:dyDescent="0.25">
      <c r="A63" s="68"/>
      <c r="B63" s="39" t="s">
        <v>36</v>
      </c>
      <c r="C63" s="65"/>
      <c r="D63" s="67"/>
      <c r="E63" s="65"/>
      <c r="F63" s="65"/>
      <c r="G63" s="65"/>
      <c r="H63" s="65"/>
      <c r="I63" s="56"/>
      <c r="J63" s="56"/>
      <c r="K63" s="56"/>
      <c r="L63" s="56"/>
    </row>
    <row r="64" spans="1:12" s="60" customFormat="1" ht="15.75" x14ac:dyDescent="0.25">
      <c r="A64" s="64" t="s">
        <v>22</v>
      </c>
      <c r="B64" s="39" t="s">
        <v>82</v>
      </c>
      <c r="C64" s="65">
        <f>SUM(E64:H64)</f>
        <v>166507</v>
      </c>
      <c r="D64" s="67"/>
      <c r="E64" s="65"/>
      <c r="F64" s="65"/>
      <c r="G64" s="65">
        <v>166507</v>
      </c>
      <c r="H64" s="65"/>
      <c r="I64" s="56"/>
      <c r="J64" s="56"/>
      <c r="K64" s="56"/>
      <c r="L64" s="56"/>
    </row>
    <row r="65" spans="1:12" s="60" customFormat="1" ht="18" hidden="1" customHeight="1" x14ac:dyDescent="0.25">
      <c r="A65" s="64"/>
      <c r="B65" s="39" t="s">
        <v>83</v>
      </c>
      <c r="C65" s="65">
        <f t="shared" si="0"/>
        <v>0</v>
      </c>
      <c r="D65" s="67"/>
      <c r="E65" s="65"/>
      <c r="F65" s="65"/>
      <c r="G65" s="65"/>
      <c r="H65" s="65"/>
      <c r="I65" s="56"/>
      <c r="J65" s="56"/>
      <c r="K65" s="56"/>
      <c r="L65" s="56"/>
    </row>
    <row r="66" spans="1:12" s="60" customFormat="1" ht="15.75" customHeight="1" x14ac:dyDescent="0.25">
      <c r="A66" s="64" t="s">
        <v>23</v>
      </c>
      <c r="B66" s="39" t="s">
        <v>94</v>
      </c>
      <c r="C66" s="65">
        <f t="shared" si="0"/>
        <v>4432</v>
      </c>
      <c r="D66" s="67"/>
      <c r="E66" s="65"/>
      <c r="F66" s="65"/>
      <c r="G66" s="65">
        <v>2679</v>
      </c>
      <c r="H66" s="65">
        <v>1753</v>
      </c>
      <c r="I66" s="56"/>
      <c r="J66" s="56"/>
      <c r="K66" s="56"/>
      <c r="L66" s="56"/>
    </row>
    <row r="67" spans="1:12" s="60" customFormat="1" ht="21.75" hidden="1" customHeight="1" x14ac:dyDescent="0.25">
      <c r="A67" s="64"/>
      <c r="B67" s="39" t="s">
        <v>33</v>
      </c>
      <c r="C67" s="65">
        <f t="shared" si="0"/>
        <v>0</v>
      </c>
      <c r="D67" s="67"/>
      <c r="E67" s="65"/>
      <c r="F67" s="65"/>
      <c r="G67" s="65"/>
      <c r="H67" s="65"/>
      <c r="I67" s="56"/>
      <c r="J67" s="56"/>
      <c r="K67" s="56"/>
      <c r="L67" s="56"/>
    </row>
    <row r="68" spans="1:12" s="60" customFormat="1" ht="26.25" hidden="1" customHeight="1" x14ac:dyDescent="0.25">
      <c r="A68" s="68" t="s">
        <v>9</v>
      </c>
      <c r="B68" s="39"/>
      <c r="C68" s="65"/>
      <c r="D68" s="67"/>
      <c r="E68" s="65"/>
      <c r="F68" s="65"/>
      <c r="G68" s="65"/>
      <c r="H68" s="65"/>
      <c r="I68" s="56"/>
      <c r="J68" s="56"/>
      <c r="K68" s="56"/>
      <c r="L68" s="56"/>
    </row>
    <row r="69" spans="1:12" s="60" customFormat="1" ht="27" hidden="1" customHeight="1" x14ac:dyDescent="0.25">
      <c r="A69" s="72" t="s">
        <v>7</v>
      </c>
      <c r="B69" s="46" t="s">
        <v>25</v>
      </c>
      <c r="C69" s="78">
        <f t="shared" si="0"/>
        <v>0</v>
      </c>
      <c r="D69" s="79"/>
      <c r="E69" s="78">
        <f>SUM(E71:E72)</f>
        <v>0</v>
      </c>
      <c r="F69" s="78">
        <f>SUM(F71:F72)</f>
        <v>0</v>
      </c>
      <c r="G69" s="78">
        <f>SUM(G71:G72)</f>
        <v>0</v>
      </c>
      <c r="H69" s="78">
        <f>SUM(H71:H72)</f>
        <v>0</v>
      </c>
      <c r="I69" s="56"/>
      <c r="J69" s="56"/>
      <c r="K69" s="56"/>
      <c r="L69" s="56"/>
    </row>
    <row r="70" spans="1:12" s="53" customFormat="1" ht="27.75" hidden="1" customHeight="1" x14ac:dyDescent="0.25">
      <c r="A70" s="68"/>
      <c r="B70" s="37" t="s">
        <v>1</v>
      </c>
      <c r="C70" s="75"/>
      <c r="D70" s="67"/>
      <c r="E70" s="75"/>
      <c r="F70" s="75"/>
      <c r="G70" s="75"/>
      <c r="H70" s="75"/>
      <c r="I70" s="52"/>
      <c r="J70" s="52"/>
      <c r="K70" s="52"/>
      <c r="L70" s="52"/>
    </row>
    <row r="71" spans="1:12" s="53" customFormat="1" ht="32.25" hidden="1" customHeight="1" x14ac:dyDescent="0.25">
      <c r="A71" s="64" t="s">
        <v>28</v>
      </c>
      <c r="B71" s="41" t="s">
        <v>26</v>
      </c>
      <c r="C71" s="75">
        <f t="shared" si="0"/>
        <v>0</v>
      </c>
      <c r="D71" s="67"/>
      <c r="E71" s="75"/>
      <c r="F71" s="75"/>
      <c r="G71" s="75"/>
      <c r="H71" s="75"/>
      <c r="I71" s="52"/>
      <c r="J71" s="52"/>
      <c r="K71" s="52"/>
      <c r="L71" s="52"/>
    </row>
    <row r="72" spans="1:12" s="53" customFormat="1" ht="26.25" hidden="1" customHeight="1" x14ac:dyDescent="0.25">
      <c r="A72" s="64" t="s">
        <v>29</v>
      </c>
      <c r="B72" s="41" t="s">
        <v>27</v>
      </c>
      <c r="C72" s="75">
        <f t="shared" si="0"/>
        <v>0</v>
      </c>
      <c r="D72" s="67"/>
      <c r="E72" s="75"/>
      <c r="F72" s="75"/>
      <c r="G72" s="75"/>
      <c r="H72" s="75"/>
      <c r="I72" s="52"/>
      <c r="J72" s="52"/>
      <c r="K72" s="52"/>
      <c r="L72" s="52"/>
    </row>
    <row r="73" spans="1:12" s="53" customFormat="1" ht="15.75" x14ac:dyDescent="0.25">
      <c r="A73" s="68" t="s">
        <v>9</v>
      </c>
      <c r="B73" s="39"/>
      <c r="C73" s="75"/>
      <c r="D73" s="67"/>
      <c r="E73" s="75"/>
      <c r="F73" s="75"/>
      <c r="G73" s="75"/>
      <c r="H73" s="75"/>
      <c r="I73" s="52"/>
      <c r="J73" s="52"/>
      <c r="K73" s="52"/>
      <c r="L73" s="52"/>
    </row>
    <row r="74" spans="1:12" s="60" customFormat="1" ht="15.75" x14ac:dyDescent="0.25">
      <c r="A74" s="72" t="s">
        <v>30</v>
      </c>
      <c r="B74" s="46" t="s">
        <v>24</v>
      </c>
      <c r="C74" s="73">
        <f>C9-C23-C69</f>
        <v>590763</v>
      </c>
      <c r="D74" s="63"/>
      <c r="E74" s="73"/>
      <c r="F74" s="73"/>
      <c r="G74" s="73"/>
      <c r="H74" s="73"/>
      <c r="I74" s="56"/>
      <c r="J74" s="56"/>
      <c r="K74" s="56"/>
      <c r="L74" s="56"/>
    </row>
    <row r="75" spans="1:12" x14ac:dyDescent="0.3">
      <c r="C75" s="11"/>
    </row>
    <row r="76" spans="1:12" x14ac:dyDescent="0.3">
      <c r="A76" s="12" t="s">
        <v>32</v>
      </c>
      <c r="B76" s="30"/>
      <c r="C76" s="12" t="s">
        <v>89</v>
      </c>
      <c r="D76" s="13"/>
      <c r="G76" s="15"/>
      <c r="H76" s="14"/>
      <c r="I76" s="16"/>
      <c r="J76" s="17"/>
      <c r="K76" s="16"/>
      <c r="L76" s="18"/>
    </row>
    <row r="77" spans="1:12" x14ac:dyDescent="0.3">
      <c r="A77" s="12" t="s">
        <v>85</v>
      </c>
      <c r="B77" s="30"/>
      <c r="C77" s="12"/>
      <c r="D77" s="13"/>
      <c r="G77" s="15"/>
      <c r="H77" s="14"/>
      <c r="I77" s="16"/>
      <c r="J77" s="17"/>
      <c r="K77" s="16"/>
      <c r="L77" s="18"/>
    </row>
    <row r="78" spans="1:12" x14ac:dyDescent="0.3">
      <c r="A78" s="12"/>
      <c r="B78" s="30"/>
      <c r="C78" s="12"/>
      <c r="D78" s="13"/>
      <c r="G78" s="15"/>
      <c r="H78" s="14"/>
      <c r="I78" s="16"/>
      <c r="J78" s="17"/>
      <c r="K78" s="16"/>
      <c r="L78" s="18"/>
    </row>
    <row r="79" spans="1:12" ht="15" customHeight="1" x14ac:dyDescent="0.3">
      <c r="A79" s="14"/>
      <c r="B79" s="22" t="s">
        <v>69</v>
      </c>
      <c r="C79" s="15"/>
      <c r="D79" s="13"/>
      <c r="F79" s="19" t="s">
        <v>87</v>
      </c>
      <c r="G79" s="15"/>
      <c r="H79" s="15"/>
      <c r="I79" s="20"/>
      <c r="J79" s="17"/>
      <c r="K79" s="20"/>
      <c r="L79" s="18"/>
    </row>
    <row r="80" spans="1:12" x14ac:dyDescent="0.3">
      <c r="A80" s="13" t="s">
        <v>68</v>
      </c>
      <c r="B80" s="31"/>
      <c r="C80" s="13" t="s">
        <v>93</v>
      </c>
      <c r="D80" s="13"/>
      <c r="F80" s="21"/>
      <c r="G80" s="15"/>
      <c r="H80" s="22"/>
      <c r="I80" s="23"/>
      <c r="J80" s="24"/>
      <c r="K80" s="23"/>
      <c r="L80" s="25"/>
    </row>
    <row r="81" spans="1:12" x14ac:dyDescent="0.3">
      <c r="A81" s="26" t="s">
        <v>43</v>
      </c>
      <c r="B81" s="15"/>
      <c r="C81" s="26" t="s">
        <v>43</v>
      </c>
      <c r="D81" s="13"/>
      <c r="F81" s="26"/>
      <c r="G81" s="15"/>
      <c r="H81" s="14"/>
      <c r="I81" s="27"/>
      <c r="J81" s="28"/>
      <c r="K81" s="27"/>
      <c r="L81" s="18"/>
    </row>
  </sheetData>
  <mergeCells count="3">
    <mergeCell ref="B5:C5"/>
    <mergeCell ref="F5:H5"/>
    <mergeCell ref="A6:H6"/>
  </mergeCells>
  <phoneticPr fontId="0" type="noConversion"/>
  <printOptions horizontalCentered="1"/>
  <pageMargins left="1.1417322834645669" right="0.55118110236220474" top="0.39370078740157483" bottom="0.19685039370078741" header="0.51181102362204722" footer="0.51181102362204722"/>
  <pageSetup paperSize="9" scale="3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2019-01-06T12:24:51Z</cp:lastPrinted>
  <dcterms:created xsi:type="dcterms:W3CDTF">2006-02-14T09:13:21Z</dcterms:created>
  <dcterms:modified xsi:type="dcterms:W3CDTF">2020-05-14T04:11:39Z</dcterms:modified>
</cp:coreProperties>
</file>