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E:\Тарифы\2021-2025\от Олеси\ЭСК\"/>
    </mc:Choice>
  </mc:AlternateContent>
  <xr:revisionPtr revIDLastSave="0" documentId="13_ncr:1_{90EF9987-14FF-4F26-A8A5-882A036F0195}" xr6:coauthVersionLast="45" xr6:coauthVersionMax="45" xr10:uidLastSave="{00000000-0000-0000-0000-000000000000}"/>
  <bookViews>
    <workbookView xWindow="-120" yWindow="-120" windowWidth="29040" windowHeight="15840" activeTab="4" xr2:uid="{00000000-000D-0000-FFFF-FFFF00000000}"/>
  </bookViews>
  <sheets>
    <sheet name="приложение" sheetId="2" r:id="rId1"/>
    <sheet name="приложение №1" sheetId="3" r:id="rId2"/>
    <sheet name="приложение №2" sheetId="4" r:id="rId3"/>
    <sheet name="приложение №5" sheetId="5" r:id="rId4"/>
    <sheet name="Смета расходов" sheetId="7" r:id="rId5"/>
    <sheet name="Смета расходов (2)" sheetId="8" state="hidden" r:id="rId6"/>
    <sheet name="Смета расходов (3)" sheetId="9"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a">#REF!</definedName>
    <definedName name="\m">#REF!</definedName>
    <definedName name="\n">#REF!</definedName>
    <definedName name="\o">#REF!</definedName>
    <definedName name="_________M8">[0]!_________M8</definedName>
    <definedName name="_________M9">[0]!_________M9</definedName>
    <definedName name="_________q11">[0]!_________q11</definedName>
    <definedName name="_________q15">[0]!_________q15</definedName>
    <definedName name="_________q17">[0]!_________q17</definedName>
    <definedName name="_________q2">[0]!_________q2</definedName>
    <definedName name="_________q3">[0]!_________q3</definedName>
    <definedName name="_________q4">[0]!_________q4</definedName>
    <definedName name="_________q5">[0]!_________q5</definedName>
    <definedName name="_________q6">[0]!_________q6</definedName>
    <definedName name="_________q7">[0]!_________q7</definedName>
    <definedName name="_________q8">[0]!_________q8</definedName>
    <definedName name="_________q9">[0]!_________q9</definedName>
    <definedName name="________M8">[0]!________M8</definedName>
    <definedName name="________M9">[0]!________M9</definedName>
    <definedName name="________q11">[0]!________q11</definedName>
    <definedName name="________q15">[0]!________q15</definedName>
    <definedName name="________q17">[0]!________q17</definedName>
    <definedName name="________q2">[0]!________q2</definedName>
    <definedName name="________q3">[0]!________q3</definedName>
    <definedName name="________q4">[0]!________q4</definedName>
    <definedName name="________q5">[0]!________q5</definedName>
    <definedName name="________q6">[0]!________q6</definedName>
    <definedName name="________q7">[0]!________q7</definedName>
    <definedName name="________q8">[0]!________q8</definedName>
    <definedName name="________q9">[0]!________q9</definedName>
    <definedName name="_______M8">[0]!_______M8</definedName>
    <definedName name="_______M9">[0]!_______M9</definedName>
    <definedName name="_______Num2">#REF!</definedName>
    <definedName name="_______q11">[0]!_______q11</definedName>
    <definedName name="_______q15">[0]!_______q15</definedName>
    <definedName name="_______q17">[0]!_______q17</definedName>
    <definedName name="_______q2">[0]!_______q2</definedName>
    <definedName name="_______q3">[0]!_______q3</definedName>
    <definedName name="_______q4">[0]!_______q4</definedName>
    <definedName name="_______q5">[0]!_______q5</definedName>
    <definedName name="_______q6">[0]!_______q6</definedName>
    <definedName name="_______q7">[0]!_______q7</definedName>
    <definedName name="_______q8">[0]!_______q8</definedName>
    <definedName name="_______q9">[0]!_______q9</definedName>
    <definedName name="______M8">#N/A</definedName>
    <definedName name="______M9">#N/A</definedName>
    <definedName name="______Num2">#REF!</definedName>
    <definedName name="______q11">#N/A</definedName>
    <definedName name="______q15">#N/A</definedName>
    <definedName name="______q17">#N/A</definedName>
    <definedName name="______q2">#N/A</definedName>
    <definedName name="______q3">#N/A</definedName>
    <definedName name="______q4">#N/A</definedName>
    <definedName name="______q5">#N/A</definedName>
    <definedName name="______q6">#N/A</definedName>
    <definedName name="______q7">#N/A</definedName>
    <definedName name="______q8">#N/A</definedName>
    <definedName name="______q9">#N/A</definedName>
    <definedName name="_____FY1">#N/A</definedName>
    <definedName name="_____M8">#N/A</definedName>
    <definedName name="_____M9">#N/A</definedName>
    <definedName name="_____Num2">#REF!</definedName>
    <definedName name="_____q11">#N/A</definedName>
    <definedName name="_____q15">#N/A</definedName>
    <definedName name="_____q17">#N/A</definedName>
    <definedName name="_____q2">#N/A</definedName>
    <definedName name="_____q3">#N/A</definedName>
    <definedName name="_____q4">#N/A</definedName>
    <definedName name="_____q5">#N/A</definedName>
    <definedName name="_____q6">#N/A</definedName>
    <definedName name="_____q7">#N/A</definedName>
    <definedName name="_____q8">#N/A</definedName>
    <definedName name="_____q9">#N/A</definedName>
    <definedName name="____FY1">#N/A</definedName>
    <definedName name="____M8">#N/A</definedName>
    <definedName name="____M9">#N/A</definedName>
    <definedName name="____Num2">#REF!</definedName>
    <definedName name="____q11">#N/A</definedName>
    <definedName name="____q15">#N/A</definedName>
    <definedName name="____q17">#N/A</definedName>
    <definedName name="____q2">#N/A</definedName>
    <definedName name="____q3">#N/A</definedName>
    <definedName name="____q4">#N/A</definedName>
    <definedName name="____q5">#N/A</definedName>
    <definedName name="____q6">#N/A</definedName>
    <definedName name="____q7">#N/A</definedName>
    <definedName name="____q8">#N/A</definedName>
    <definedName name="____q9">#N/A</definedName>
    <definedName name="___FY1">#N/A</definedName>
    <definedName name="___M8">#N/A</definedName>
    <definedName name="___M9">#N/A</definedName>
    <definedName name="___Num2">#REF!</definedName>
    <definedName name="___q11">#N/A</definedName>
    <definedName name="___q15">#N/A</definedName>
    <definedName name="___q17">#N/A</definedName>
    <definedName name="___q2">#N/A</definedName>
    <definedName name="___q3">#N/A</definedName>
    <definedName name="___q4">#N/A</definedName>
    <definedName name="___q5">#N/A</definedName>
    <definedName name="___q6">#N/A</definedName>
    <definedName name="___q7">#N/A</definedName>
    <definedName name="___q8">#N/A</definedName>
    <definedName name="___q9">#N/A</definedName>
    <definedName name="__123Graph_AGRAPH1" hidden="1">'[2]на 1 тут'!#REF!</definedName>
    <definedName name="__123Graph_AGRAPH2" hidden="1">'[2]на 1 тут'!#REF!</definedName>
    <definedName name="__123Graph_BGRAPH1" hidden="1">'[2]на 1 тут'!#REF!</definedName>
    <definedName name="__123Graph_BGRAPH2" hidden="1">'[2]на 1 тут'!#REF!</definedName>
    <definedName name="__123Graph_CGRAPH1" hidden="1">'[2]на 1 тут'!#REF!</definedName>
    <definedName name="__123Graph_CGRAPH2" hidden="1">'[2]на 1 тут'!#REF!</definedName>
    <definedName name="__123Graph_LBL_AGRAPH1" hidden="1">'[2]на 1 тут'!#REF!</definedName>
    <definedName name="__123Graph_XGRAPH1" hidden="1">'[2]на 1 тут'!#REF!</definedName>
    <definedName name="__123Graph_XGRAPH2" hidden="1">'[2]на 1 тут'!#REF!</definedName>
    <definedName name="__DAT1">#REF!</definedName>
    <definedName name="__DAT2">#REF!</definedName>
    <definedName name="__DAT3">#REF!</definedName>
    <definedName name="__DAT4">#REF!</definedName>
    <definedName name="__DAT5">#REF!</definedName>
    <definedName name="__DAT6">#REF!</definedName>
    <definedName name="__DAT7">#REF!</definedName>
    <definedName name="__ew1">#N/A</definedName>
    <definedName name="__fg1">#N/A</definedName>
    <definedName name="__FY1">#N/A</definedName>
    <definedName name="__k1">#N/A</definedName>
    <definedName name="__M8">#N/A</definedName>
    <definedName name="__M9">#N/A</definedName>
    <definedName name="__Num2">#REF!</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xlnm.Criteria">"#REF!"</definedName>
    <definedName name="__xlnm.Database">"#REF!"</definedName>
    <definedName name="__xlnm.Extract">"#REF!"</definedName>
    <definedName name="__xlnm.Print_Area_5">#REF!</definedName>
    <definedName name="__xlnm.Print_Titles">#REF!</definedName>
    <definedName name="_1Excel_BuiltIn__FilterDatabase_19_1">#REF!</definedName>
    <definedName name="_DAT1">#REF!</definedName>
    <definedName name="_DAT2">#REF!</definedName>
    <definedName name="_DAT3">#REF!</definedName>
    <definedName name="_DAT4">#REF!</definedName>
    <definedName name="_DAT5">#REF!</definedName>
    <definedName name="_DAT6">#REF!</definedName>
    <definedName name="_DAT7">#REF!</definedName>
    <definedName name="_ew1">#N/A</definedName>
    <definedName name="_fg1">#N/A</definedName>
    <definedName name="_FY1">#N/A</definedName>
    <definedName name="_k1">#N/A</definedName>
    <definedName name="_M8">#N/A</definedName>
    <definedName name="_M8_4">"'рт-передача'!_m8"</definedName>
    <definedName name="_M9">#N/A</definedName>
    <definedName name="_M9_4">"'рт-передача'!_m9"</definedName>
    <definedName name="_Num2">#REF!</definedName>
    <definedName name="_Num2_4">"#REF!"</definedName>
    <definedName name="_Order1" hidden="1">255</definedName>
    <definedName name="_q11">#N/A</definedName>
    <definedName name="_q11_4">"'рт-передача'!_q11"</definedName>
    <definedName name="_q15">#N/A</definedName>
    <definedName name="_q15_4">"'рт-передача'!_q15"</definedName>
    <definedName name="_q17">#N/A</definedName>
    <definedName name="_q17_4">"'рт-передача'!_q17"</definedName>
    <definedName name="_q2">#N/A</definedName>
    <definedName name="_q2_4">"'рт-передача'!_q2"</definedName>
    <definedName name="_q3">#N/A</definedName>
    <definedName name="_q3_4">"'рт-передача'!_q3"</definedName>
    <definedName name="_q4">#N/A</definedName>
    <definedName name="_q4_4">"'рт-передача'!_q4"</definedName>
    <definedName name="_q5">#N/A</definedName>
    <definedName name="_q5_4">"'рт-передача'!_q5"</definedName>
    <definedName name="_q6">#N/A</definedName>
    <definedName name="_q6_4">"'рт-передача'!_q6"</definedName>
    <definedName name="_q7">#N/A</definedName>
    <definedName name="_q7_4">"'рт-передача'!_q7"</definedName>
    <definedName name="_q8">#N/A</definedName>
    <definedName name="_q8_4">"'рт-передача'!_q8"</definedName>
    <definedName name="_q9">#N/A</definedName>
    <definedName name="_q9_4">"'рт-передача'!_q9"</definedName>
    <definedName name="_Sort" hidden="1">#REF!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ĺňâĺđňűé">#REF!</definedName>
    <definedName name="a">#REF!</definedName>
    <definedName name="AES">#REF!</definedName>
    <definedName name="AES_4">"#REF!"</definedName>
    <definedName name="àî">#N/A</definedName>
    <definedName name="àî_4">"'рт-передача'!àî"</definedName>
    <definedName name="ALL_ORG">#REF!</definedName>
    <definedName name="ALL_ORG_5">"#REF!"</definedName>
    <definedName name="ALL_SET">#REF!</definedName>
    <definedName name="AN">#N/A</definedName>
    <definedName name="âňîđîé">#REF!</definedName>
    <definedName name="AOE">#REF!</definedName>
    <definedName name="AOE_4">"#REF!"</definedName>
    <definedName name="APR">#REF!</definedName>
    <definedName name="APR_4">"#REF!"</definedName>
    <definedName name="AUG">#REF!</definedName>
    <definedName name="AUG_4">"#REF!"</definedName>
    <definedName name="b">[4]Параметры!$F$37</definedName>
    <definedName name="B490_02">'[5]УФ-61'!#REF!</definedName>
    <definedName name="BALEE_FLOAD">#REF!</definedName>
    <definedName name="BALEE_FLOAD_4">"#REF!"</definedName>
    <definedName name="BALEE_PROT">#REF!,#REF!,#REF!,#REF!</definedName>
    <definedName name="BALEE_PROT_4">"#REF!,#REF!,#REF!,#REF!"</definedName>
    <definedName name="BALM_FLOAD">#REF!</definedName>
    <definedName name="BALM_FLOAD_4">"#REF!"</definedName>
    <definedName name="BALM_PROT">#REF!,#REF!,#REF!,#REF!</definedName>
    <definedName name="BALM_PROT_4">"#REF!,#REF!,#REF!,#REF!"</definedName>
    <definedName name="C_STAT">[6]TEHSHEET!#REF!</definedName>
    <definedName name="C_STAT_4">#N/A</definedName>
    <definedName name="cd">#N/A</definedName>
    <definedName name="cd_4">"'рт-передача'!cd"</definedName>
    <definedName name="CHOK">#REF!</definedName>
    <definedName name="com">#N/A</definedName>
    <definedName name="com_4">"'рт-передача'!com"</definedName>
    <definedName name="CompOt">#N/A</definedName>
    <definedName name="CompOt_4">"'рт-передача'!compot"</definedName>
    <definedName name="compOT1">#N/A</definedName>
    <definedName name="CompOt2">#N/A</definedName>
    <definedName name="CompOt2_4">"'рт-передача'!compot2"</definedName>
    <definedName name="CompRas">#N/A</definedName>
    <definedName name="CompRas_4">"'рт-передача'!compras"</definedName>
    <definedName name="CompRas1">#N/A</definedName>
    <definedName name="Contents">#REF!</definedName>
    <definedName name="Contents_4">"#REF!"</definedName>
    <definedName name="COPY_DIAP">#REF!</definedName>
    <definedName name="COPY_DIAP_5">"#REF!"</definedName>
    <definedName name="ct">#N/A</definedName>
    <definedName name="ct_4">"'рт-передача'!ct"</definedName>
    <definedName name="CUR_VER">[7]Заголовок!$B$21</definedName>
    <definedName name="cv">#N/A</definedName>
    <definedName name="d">[4]Параметры!$G$37</definedName>
    <definedName name="ď">#N/A</definedName>
    <definedName name="ď_4">"'рт-передача'!ď"</definedName>
    <definedName name="DaNet">[8]TEHSHEET!#REF!</definedName>
    <definedName name="DATA">#REF!</definedName>
    <definedName name="DATA_4">"#REF!"</definedName>
    <definedName name="DATE">#REF!</definedName>
    <definedName name="DATE_4">"#REF!"</definedName>
    <definedName name="ďď">#N/A</definedName>
    <definedName name="đđ">#N/A</definedName>
    <definedName name="ďď_4">"'рт-передача'!ďď"</definedName>
    <definedName name="đđ_4">"'рт-передача'!đđ"</definedName>
    <definedName name="đđđ">#N/A</definedName>
    <definedName name="đđđ_4">"'рт-передача'!đđđ"</definedName>
    <definedName name="DEC">#REF!</definedName>
    <definedName name="DEC_4">"#REF!"</definedName>
    <definedName name="dfrgtt">#N/A</definedName>
    <definedName name="dip">[9]FST5!$G$149:$G$165,P1_dip,P2_dip,P3_dip,P4_dip</definedName>
    <definedName name="dip_4">#N/A</definedName>
    <definedName name="dip_5">#N/A</definedName>
    <definedName name="ďĺđâűé">#REF!</definedName>
    <definedName name="DOC">#REF!</definedName>
    <definedName name="DOC_4">"#REF!"</definedName>
    <definedName name="Down_range">#REF!</definedName>
    <definedName name="Down_range_4">"#REF!"</definedName>
    <definedName name="dsragh">#N/A</definedName>
    <definedName name="dsragh_4">"'рт-передача'!dsragh"</definedName>
    <definedName name="e">[4]Параметры!#REF!</definedName>
    <definedName name="ęĺ">#N/A</definedName>
    <definedName name="ęĺ_4">"'рт-передача'!ęĺ"</definedName>
    <definedName name="eso">[9]FST5!$G$149:$G$165,[0]!P1_eso</definedName>
    <definedName name="eso_4">#N/A</definedName>
    <definedName name="eso_5">#N/A</definedName>
    <definedName name="ESO_ET">#REF!</definedName>
    <definedName name="ESO_ET_4">"#REF!"</definedName>
    <definedName name="ESO_PROT">#REF!,#REF!,#REF!,P1_ESO_PROT</definedName>
    <definedName name="ESO_PROT_4">"#REF!,#REF!,#REF!,P1_ESO_PROT"</definedName>
    <definedName name="ESOcom">#REF!</definedName>
    <definedName name="ESOcom_4">"#REF!"</definedName>
    <definedName name="ew">#N/A</definedName>
    <definedName name="ew_4">"'рт-передача'!ew"</definedName>
    <definedName name="Excel_BuiltIn__FilterDatabase_19">'[10]14б ДПН отчет'!#REF!</definedName>
    <definedName name="Excel_BuiltIn__FilterDatabase_22">'[10]16а Сводный анализ'!#REF!</definedName>
    <definedName name="Excel_BuiltIn__FilterDatabase_8_1">"$#ССЫЛ!.$D$1:$D$100"</definedName>
    <definedName name="Excel_BuiltIn__FilterDatabase_8_21">#REF!</definedName>
    <definedName name="Excel_BuiltIn_Print_Area_15">(#REF!,#REF!)</definedName>
    <definedName name="Excel_BuiltIn_Print_Area_16">(#REF!,#REF!)</definedName>
    <definedName name="Excel_BuiltIn_Print_Titles_15">#REF!</definedName>
    <definedName name="Excel_BuiltIn_Print_Titles_16">#REF!</definedName>
    <definedName name="f">[4]Параметры!#REF!</definedName>
    <definedName name="F_ST_ET">#REF!</definedName>
    <definedName name="F_ST_ET_4">"#REF!"</definedName>
    <definedName name="F10_FST_OPT">#REF!</definedName>
    <definedName name="F10_FST_OPT_1">#REF!</definedName>
    <definedName name="F10_FST_OPT_1_4">"#REF!"</definedName>
    <definedName name="F10_FST_OPT_2">#REF!</definedName>
    <definedName name="F10_FST_OPT_2_4">"#REF!"</definedName>
    <definedName name="F10_FST_OPT_3">#REF!</definedName>
    <definedName name="F10_FST_OPT_3_4">"#REF!"</definedName>
    <definedName name="F10_FST_OPT_4">"#REF!"</definedName>
    <definedName name="F10_FST_ROZN">#REF!</definedName>
    <definedName name="F10_FST_ROZN_1">#REF!</definedName>
    <definedName name="F10_FST_ROZN_1_4">"#REF!"</definedName>
    <definedName name="F10_FST_ROZN_2">#REF!</definedName>
    <definedName name="F10_FST_ROZN_2_4">"#REF!"</definedName>
    <definedName name="F10_FST_ROZN_4">"#REF!"</definedName>
    <definedName name="F10_MAX_OPT">#REF!</definedName>
    <definedName name="F10_MAX_OPT_1">#REF!</definedName>
    <definedName name="F10_MAX_OPT_1_4">"#REF!"</definedName>
    <definedName name="F10_MAX_OPT_2">#REF!</definedName>
    <definedName name="F10_MAX_OPT_2_4">"#REF!"</definedName>
    <definedName name="F10_MAX_OPT_3">#REF!</definedName>
    <definedName name="F10_MAX_OPT_3_4">"#REF!"</definedName>
    <definedName name="F10_MAX_OPT_4">"#REF!"</definedName>
    <definedName name="F10_MAX_ROZN">#REF!</definedName>
    <definedName name="F10_MAX_ROZN_1">#REF!</definedName>
    <definedName name="F10_MAX_ROZN_1_4">"#REF!"</definedName>
    <definedName name="F10_MAX_ROZN_2">#REF!</definedName>
    <definedName name="F10_MAX_ROZN_2_4">"#REF!"</definedName>
    <definedName name="F10_MAX_ROZN_4">"#REF!"</definedName>
    <definedName name="F10_MIN_OPT">#REF!</definedName>
    <definedName name="F10_MIN_OPT_1">#REF!</definedName>
    <definedName name="F10_MIN_OPT_1_4">"#REF!"</definedName>
    <definedName name="F10_MIN_OPT_2">#REF!</definedName>
    <definedName name="F10_MIN_OPT_2_4">"#REF!"</definedName>
    <definedName name="F10_MIN_OPT_3">#REF!</definedName>
    <definedName name="F10_MIN_OPT_3_4">"#REF!"</definedName>
    <definedName name="F10_MIN_OPT_4">"#REF!"</definedName>
    <definedName name="F10_MIN_ROZN">#REF!</definedName>
    <definedName name="F10_MIN_ROZN_1">#REF!</definedName>
    <definedName name="F10_MIN_ROZN_1_4">"#REF!"</definedName>
    <definedName name="F10_MIN_ROZN_2">#REF!</definedName>
    <definedName name="F10_MIN_ROZN_2_4">"#REF!"</definedName>
    <definedName name="F10_MIN_ROZN_4">"#REF!"</definedName>
    <definedName name="F10_SCOPE">#REF!</definedName>
    <definedName name="F10_SCOPE_4">"#REF!"</definedName>
    <definedName name="F9_OPT">#REF!</definedName>
    <definedName name="F9_OPT_1">#REF!</definedName>
    <definedName name="F9_OPT_1_4">"#REF!"</definedName>
    <definedName name="F9_OPT_2">#REF!</definedName>
    <definedName name="F9_OPT_2_4">"#REF!"</definedName>
    <definedName name="F9_OPT_3">#REF!</definedName>
    <definedName name="F9_OPT_3_4">"#REF!"</definedName>
    <definedName name="F9_OPT_4">"#REF!"</definedName>
    <definedName name="F9_ROZN">#REF!</definedName>
    <definedName name="F9_ROZN_1">#REF!</definedName>
    <definedName name="F9_ROZN_1_4">"#REF!"</definedName>
    <definedName name="F9_ROZN_2">#REF!</definedName>
    <definedName name="F9_ROZN_2_4">"#REF!"</definedName>
    <definedName name="F9_ROZN_4">"#REF!"</definedName>
    <definedName name="F9_SC_1">[8]Топливо2009!#REF!</definedName>
    <definedName name="F9_SC_2">[8]Топливо2009!#REF!</definedName>
    <definedName name="F9_SC_3">[8]Топливо2009!#REF!</definedName>
    <definedName name="F9_SC_4">[8]Топливо2009!#REF!</definedName>
    <definedName name="F9_SC_5">[8]Топливо2009!#REF!</definedName>
    <definedName name="F9_SC_6">[8]Топливо2009!#REF!</definedName>
    <definedName name="F9_SCOPE">#REF!</definedName>
    <definedName name="F9_SCOPE_4">"#REF!"</definedName>
    <definedName name="fbgffnjfgg">#N/A</definedName>
    <definedName name="FEB">#REF!</definedName>
    <definedName name="FEB_4">"#REF!"</definedName>
    <definedName name="fff">#REF!</definedName>
    <definedName name="ffff">#N/A</definedName>
    <definedName name="fffff">#N/A</definedName>
    <definedName name="ffffffff">#N/A</definedName>
    <definedName name="ffffffffff">#N/A</definedName>
    <definedName name="fffffffffff">#N/A</definedName>
    <definedName name="ffffffffffff">#N/A</definedName>
    <definedName name="fffffffffffff">#N/A</definedName>
    <definedName name="ffffffffffffff">#N/A</definedName>
    <definedName name="fg">#N/A</definedName>
    <definedName name="fg_4">"'рт-передача'!fg"</definedName>
    <definedName name="fil_2_16">#N/A</definedName>
    <definedName name="fil_2_18">#N/A</definedName>
    <definedName name="fil_2_19">#N/A</definedName>
    <definedName name="fil_2_22">'[10]16а Сводный анализ'!#REF!</definedName>
    <definedName name="fil_21">#REF!</definedName>
    <definedName name="fil_3_16">#N/A</definedName>
    <definedName name="fil_3_18">#N/A</definedName>
    <definedName name="fil_3_19">#N/A</definedName>
    <definedName name="fil_3_22">'[10]16а Сводный анализ'!#REF!</definedName>
    <definedName name="fil_4_16">#N/A</definedName>
    <definedName name="fil_4_18">#N/A</definedName>
    <definedName name="fil_4_19">#N/A</definedName>
    <definedName name="fil_4_22">'[10]16а Сводный анализ'!#REF!</definedName>
    <definedName name="ForIns">[11]Регионы!#REF!</definedName>
    <definedName name="ForIns_5">#N/A</definedName>
    <definedName name="FUEL">#REF!</definedName>
    <definedName name="FUEL_ET">#REF!</definedName>
    <definedName name="FUEL_ET_4">"#REF!"</definedName>
    <definedName name="FUELLIST">#REF!</definedName>
    <definedName name="FUELLIST_4">"#REF!"</definedName>
    <definedName name="g">[4]Параметры!#REF!</definedName>
    <definedName name="GES">#REF!</definedName>
    <definedName name="GES_4">"#REF!"</definedName>
    <definedName name="GES_DATA">#REF!</definedName>
    <definedName name="GES_LIST">#REF!</definedName>
    <definedName name="GES3_DATA">#REF!</definedName>
    <definedName name="gfg">#N/A</definedName>
    <definedName name="gfg_4">"'рт-передача'!gfg"</definedName>
    <definedName name="gh">#N/A</definedName>
    <definedName name="gh_4">"'рт-передача'!gh"</definedName>
    <definedName name="ghhktyi">#N/A</definedName>
    <definedName name="GRES">#REF!</definedName>
    <definedName name="GRES_4">"#REF!"</definedName>
    <definedName name="GRES_DATA">#REF!</definedName>
    <definedName name="GRES_LIST">#REF!</definedName>
    <definedName name="grety5e">#N/A</definedName>
    <definedName name="gtty">#REF!,#REF!,#REF!,P1_ESO_PROT</definedName>
    <definedName name="gtty_4">"#REF!,#REF!,#REF!,P1_ESO_PROT"</definedName>
    <definedName name="h">#N/A</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_4">"'рт-передача'!h"</definedName>
    <definedName name="Helper_Котельные">[12]Справочники!$A$9:$A$12</definedName>
    <definedName name="Helper_ТЭС">[12]Справочники!$A$2:$A$5</definedName>
    <definedName name="Helper_ТЭС_Котельные">[13]Справочники!$A$2:$A$4,[13]Справочники!$A$16:$A$18</definedName>
    <definedName name="Helper_ФОРЭМ">[12]Справочники!$A$30:$A$35</definedName>
    <definedName name="hfte">#N/A</definedName>
    <definedName name="hhh">#N/A</definedName>
    <definedName name="hhh_4">"'рт-передача'!hhh"</definedName>
    <definedName name="hhhhhhhhhhhhhhhhhhhhhhhhhhhhhhhhhhhhhhhhhhhhhhhhhhhhhhhhhhhhhh">#N/A</definedName>
    <definedName name="hhy">#N/A</definedName>
    <definedName name="hhy_4">"'рт-передача'!hhy"</definedName>
    <definedName name="îî">#N/A</definedName>
    <definedName name="îî_4">"'рт-передача'!îî"</definedName>
    <definedName name="iiiiiiii">#N/A</definedName>
    <definedName name="INN">#REF!</definedName>
    <definedName name="j">#N/A</definedName>
    <definedName name="j_4">"'рт-передача'!j"</definedName>
    <definedName name="JAN">#REF!</definedName>
    <definedName name="JAN_4">"#REF!"</definedName>
    <definedName name="JUL">#REF!</definedName>
    <definedName name="JUL_4">"#REF!"</definedName>
    <definedName name="JUN">#REF!</definedName>
    <definedName name="JUN_4">"#REF!"</definedName>
    <definedName name="k">#N/A</definedName>
    <definedName name="k_4">"'рт-передача'!k"</definedName>
    <definedName name="knkn.n.">#N/A</definedName>
    <definedName name="l">'[14]Вводные данные систем'!#REF!</definedName>
    <definedName name="LINE">#REF!</definedName>
    <definedName name="LINE2">#REF!</definedName>
    <definedName name="MAR">#REF!</definedName>
    <definedName name="MAR_4">"#REF!"</definedName>
    <definedName name="MAY">#REF!</definedName>
    <definedName name="MAY_4">"#REF!"</definedName>
    <definedName name="MmExcelLinker_6E24F10A_D93B_4197_A91F_1E8C46B84DD5" localSheetId="5">РТ передача [15]ээ!$I$76:$I$76</definedName>
    <definedName name="MmExcelLinker_6E24F10A_D93B_4197_A91F_1E8C46B84DD5" localSheetId="6">РТ передача [15]ээ!$I$76:$I$76</definedName>
    <definedName name="MmExcelLinker_6E24F10A_D93B_4197_A91F_1E8C46B84DD5">РТ передача [15]ээ!$I$76:$I$76</definedName>
    <definedName name="MmExcelLinker_6E24F10A_D93B_4197_A91F_1E8C46B84DD5_4">#N/A</definedName>
    <definedName name="MO">#REF!</definedName>
    <definedName name="MO_4">"#REF!"</definedName>
    <definedName name="MONTH">#REF!</definedName>
    <definedName name="MONTH_4">"#REF!"</definedName>
    <definedName name="NAME110">#REF!,#REF!,#REF!,#REF!,#REF!,#REF!,#REF!,#REF!</definedName>
    <definedName name="NAME111">#REF!,#REF!,#REF!,#REF!,#REF!,#REF!,#REF!,#REF!</definedName>
    <definedName name="NAME112">#REF!,#REF!,#REF!,#REF!,#REF!,#REF!,#REF!,#REF!</definedName>
    <definedName name="NAME113">#REF!,#REF!,#REF!,#REF!,#REF!,#REF!,#REF!,#REF!</definedName>
    <definedName name="NAME114">#REF!,#REF!,#REF!,#REF!,#REF!,#REF!,#REF!,#REF!</definedName>
    <definedName name="NAME115">#REF!,#REF!,#REF!,#REF!,#REF!,#REF!,#REF!,#REF!</definedName>
    <definedName name="NAME116">#REF!,#REF!,#REF!,#REF!,#REF!,#REF!,#REF!,#REF!</definedName>
    <definedName name="NAME117">#REF!,#REF!,#REF!,#REF!,#REF!,#REF!,#REF!,#REF!</definedName>
    <definedName name="NAME118">#REF!,#REF!,#REF!,#REF!,#REF!,#REF!,#REF!,#REF!</definedName>
    <definedName name="NAME119">#REF!,#REF!,#REF!,#REF!,#REF!,#REF!,#REF!,#REF!</definedName>
    <definedName name="NAME12">#REF!,#REF!,#REF!,#REF!,#REF!,#REF!,#REF!,#REF!</definedName>
    <definedName name="NAME120">#REF!,#REF!,#REF!,#REF!,#REF!,#REF!,#REF!,#REF!</definedName>
    <definedName name="NAME121">#REF!,#REF!,#REF!,#REF!,#REF!,#REF!,#REF!,#REF!</definedName>
    <definedName name="NAME122">#REF!,#REF!,#REF!,#REF!,#REF!,#REF!,#REF!,#REF!</definedName>
    <definedName name="NAME123">#REF!,#REF!,#REF!,#REF!,#REF!,#REF!,#REF!,#REF!</definedName>
    <definedName name="NAME124">#REF!,#REF!,#REF!,#REF!,#REF!,#REF!,#REF!,#REF!</definedName>
    <definedName name="NAME125">#REF!,#REF!,#REF!,#REF!,#REF!,#REF!,#REF!,#REF!</definedName>
    <definedName name="NAME126">#REF!,#REF!,#REF!,#REF!,#REF!,#REF!,#REF!,#REF!</definedName>
    <definedName name="NAME127">#REF!,#REF!,#REF!,#REF!,#REF!,#REF!,#REF!,#REF!</definedName>
    <definedName name="NAME128">#REF!,#REF!,#REF!,#REF!,#REF!,#REF!,#REF!,#REF!</definedName>
    <definedName name="NAME129">#REF!,#REF!,#REF!,#REF!,#REF!,#REF!,#REF!,#REF!</definedName>
    <definedName name="NAME13">#REF!,#REF!,#REF!,#REF!,#REF!,#REF!,#REF!,#REF!</definedName>
    <definedName name="NAME130">#REF!,#REF!,#REF!,#REF!,#REF!,#REF!,#REF!,#REF!</definedName>
    <definedName name="NAME131">#REF!,#REF!,#REF!,#REF!,#REF!,#REF!,#REF!,#REF!</definedName>
    <definedName name="NAME132">#REF!,#REF!,#REF!,#REF!,#REF!,#REF!,#REF!,#REF!</definedName>
    <definedName name="NAME133">#REF!,#REF!,#REF!,#REF!,#REF!,#REF!,#REF!,#REF!</definedName>
    <definedName name="NAME134">#REF!,#REF!,#REF!,#REF!,#REF!,#REF!,#REF!,#REF!</definedName>
    <definedName name="NAME135">#REF!,#REF!,#REF!,#REF!,#REF!,#REF!,#REF!,#REF!</definedName>
    <definedName name="NAME136">#REF!,#REF!,#REF!,#REF!,#REF!,#REF!,#REF!,#REF!</definedName>
    <definedName name="NAME137">#REF!,#REF!,#REF!,#REF!,#REF!,#REF!,#REF!,#REF!</definedName>
    <definedName name="NAME138">#REF!,#REF!,#REF!,#REF!,#REF!,#REF!,#REF!,#REF!</definedName>
    <definedName name="NAME139">#REF!,#REF!,#REF!,#REF!,#REF!,#REF!,#REF!,#REF!</definedName>
    <definedName name="NAME14">#REF!,#REF!,#REF!,#REF!,#REF!,#REF!,#REF!,#REF!</definedName>
    <definedName name="NAME140">#REF!,#REF!,#REF!,#REF!,#REF!,#REF!,#REF!,#REF!</definedName>
    <definedName name="NAME141">#REF!,#REF!,#REF!,#REF!,#REF!,#REF!,#REF!,#REF!</definedName>
    <definedName name="NAME142">#REF!,#REF!,#REF!,#REF!,#REF!,#REF!,#REF!,#REF!</definedName>
    <definedName name="NAME143">#REF!,#REF!,#REF!,#REF!,#REF!,#REF!,#REF!,#REF!</definedName>
    <definedName name="NAME144">#REF!,#REF!,#REF!,#REF!,#REF!,#REF!,#REF!,#REF!</definedName>
    <definedName name="NAME145">#REF!,#REF!,#REF!,#REF!,#REF!,#REF!,#REF!,#REF!</definedName>
    <definedName name="NAME146">#REF!,#REF!,#REF!,#REF!,#REF!,#REF!,#REF!,#REF!</definedName>
    <definedName name="NAME147">#REF!,#REF!,#REF!,#REF!,#REF!,#REF!,#REF!,#REF!</definedName>
    <definedName name="NAME148">#REF!,#REF!,#REF!,#REF!,#REF!,#REF!,#REF!,#REF!</definedName>
    <definedName name="NAME149">#REF!,#REF!,#REF!,#REF!,#REF!,#REF!,#REF!,#REF!</definedName>
    <definedName name="NAME15">#REF!,#REF!,#REF!,#REF!,#REF!,#REF!,#REF!,#REF!</definedName>
    <definedName name="NAME150">#REF!,#REF!,#REF!,#REF!,#REF!,#REF!,#REF!,#REF!</definedName>
    <definedName name="NAME151">#REF!,#REF!,#REF!,#REF!,#REF!,#REF!,#REF!,#REF!</definedName>
    <definedName name="NAME152">#REF!,#REF!,#REF!,#REF!,#REF!,#REF!,#REF!,#REF!</definedName>
    <definedName name="NAME153">#REF!,#REF!,#REF!,#REF!,#REF!,#REF!,#REF!,#REF!</definedName>
    <definedName name="NAME154">#REF!,#REF!,#REF!,#REF!,#REF!,#REF!,#REF!,#REF!</definedName>
    <definedName name="NAME155">#REF!,#REF!,#REF!,#REF!,#REF!,#REF!,#REF!,#REF!</definedName>
    <definedName name="NAME156">#REF!,#REF!,#REF!,#REF!,#REF!,#REF!,#REF!,#REF!</definedName>
    <definedName name="NAME157">#REF!,#REF!,#REF!,#REF!,#REF!,#REF!,#REF!,#REF!</definedName>
    <definedName name="NAME158">#REF!,#REF!,#REF!,#REF!,#REF!,#REF!,#REF!,#REF!</definedName>
    <definedName name="NAME159">#REF!,#REF!,#REF!,#REF!,#REF!,#REF!,#REF!,#REF!</definedName>
    <definedName name="NAME16">#REF!,#REF!,#REF!,#REF!,#REF!,#REF!,#REF!,#REF!</definedName>
    <definedName name="NAME160">#REF!,#REF!,#REF!,#REF!,#REF!,#REF!,#REF!,#REF!</definedName>
    <definedName name="NAME161">#REF!,#REF!,#REF!,#REF!,#REF!,#REF!,#REF!,#REF!</definedName>
    <definedName name="NAME162">#REF!,#REF!,#REF!,#REF!,#REF!,#REF!,#REF!,#REF!</definedName>
    <definedName name="NAME17">#REF!,#REF!,#REF!,#REF!,#REF!,#REF!,#REF!,#REF!</definedName>
    <definedName name="NAME18">#REF!,#REF!,#REF!,#REF!,#REF!,#REF!,#REF!,#REF!</definedName>
    <definedName name="NAME19">#REF!,#REF!,#REF!,#REF!,#REF!,#REF!,#REF!,#REF!</definedName>
    <definedName name="NAME210">#REF!,#REF!,#REF!,#REF!,#REF!,#REF!,#REF!</definedName>
    <definedName name="NAME211">#REF!,#REF!,#REF!,#REF!,#REF!,#REF!,#REF!</definedName>
    <definedName name="NAME212">#REF!,#REF!,#REF!,#REF!,#REF!,#REF!,#REF!</definedName>
    <definedName name="NAME213">#REF!,#REF!,#REF!,#REF!,#REF!,#REF!,#REF!</definedName>
    <definedName name="NAME214">#REF!,#REF!,#REF!,#REF!,#REF!,#REF!,#REF!</definedName>
    <definedName name="NAME215">#REF!,#REF!,#REF!,#REF!,#REF!,#REF!,#REF!</definedName>
    <definedName name="NAME216">#REF!,#REF!,#REF!,#REF!,#REF!,#REF!,#REF!</definedName>
    <definedName name="NAME217">#REF!,#REF!,#REF!,#REF!,#REF!,#REF!,#REF!</definedName>
    <definedName name="NAME218">#REF!,#REF!,#REF!,#REF!,#REF!,#REF!,#REF!</definedName>
    <definedName name="NAME219">#REF!,#REF!,#REF!,#REF!,#REF!,#REF!,#REF!</definedName>
    <definedName name="NAME22">#REF!</definedName>
    <definedName name="NAME220">#REF!,#REF!,#REF!,#REF!,#REF!,#REF!,#REF!</definedName>
    <definedName name="NAME221">#REF!,#REF!,#REF!,#REF!,#REF!,#REF!,#REF!</definedName>
    <definedName name="NAME222">#REF!,#REF!,#REF!,#REF!,#REF!,#REF!,#REF!</definedName>
    <definedName name="NAME223">#REF!,#REF!,#REF!,#REF!,#REF!,#REF!,#REF!</definedName>
    <definedName name="NAME224">#REF!,#REF!,#REF!,#REF!,#REF!,#REF!,#REF!</definedName>
    <definedName name="NAME225">#REF!,#REF!,#REF!,#REF!,#REF!,#REF!,#REF!</definedName>
    <definedName name="NAME226">#REF!,#REF!,#REF!,#REF!,#REF!,#REF!,#REF!</definedName>
    <definedName name="NAME227">#REF!,#REF!,#REF!,#REF!,#REF!,#REF!,#REF!</definedName>
    <definedName name="NAME228">#REF!,#REF!,#REF!,#REF!,#REF!,#REF!,#REF!</definedName>
    <definedName name="NAME229">#REF!,#REF!,#REF!,#REF!,#REF!,#REF!,#REF!</definedName>
    <definedName name="NAME23">#REF!,#REF!,#REF!,#REF!,#REF!,#REF!,#REF!</definedName>
    <definedName name="NAME230">#REF!,#REF!,#REF!,#REF!,#REF!,#REF!,#REF!</definedName>
    <definedName name="NAME231">#REF!,#REF!,#REF!,#REF!,#REF!,#REF!,#REF!</definedName>
    <definedName name="NAME232">#REF!,#REF!,#REF!,#REF!,#REF!,#REF!,#REF!</definedName>
    <definedName name="NAME233">#REF!,#REF!,#REF!,#REF!,#REF!,#REF!,#REF!</definedName>
    <definedName name="NAME234">#REF!,#REF!,#REF!,#REF!,#REF!,#REF!,#REF!</definedName>
    <definedName name="NAME235">#REF!,#REF!,#REF!,#REF!,#REF!,#REF!,#REF!</definedName>
    <definedName name="NAME236">#REF!,#REF!,#REF!,#REF!,#REF!,#REF!,#REF!</definedName>
    <definedName name="NAME237">#REF!,#REF!,#REF!,#REF!,#REF!,#REF!,#REF!</definedName>
    <definedName name="NAME238">#REF!,#REF!,#REF!,#REF!,#REF!,#REF!,#REF!</definedName>
    <definedName name="NAME239">#REF!,#REF!,#REF!,#REF!,#REF!,#REF!,#REF!</definedName>
    <definedName name="NAME24">#REF!,#REF!,#REF!,#REF!,#REF!,#REF!,#REF!</definedName>
    <definedName name="NAME240">#REF!,#REF!,#REF!,#REF!,#REF!,#REF!,#REF!</definedName>
    <definedName name="NAME241">#REF!,#REF!,#REF!,#REF!,#REF!,#REF!,#REF!</definedName>
    <definedName name="NAME242">#REF!,#REF!,#REF!,#REF!,#REF!,#REF!,#REF!</definedName>
    <definedName name="NAME243">#REF!,#REF!,#REF!,#REF!,#REF!,#REF!,#REF!</definedName>
    <definedName name="NAME244">#REF!,#REF!,#REF!,#REF!,#REF!,#REF!,#REF!</definedName>
    <definedName name="NAME245">#REF!,#REF!,#REF!,#REF!,#REF!,#REF!,#REF!</definedName>
    <definedName name="NAME246">#REF!,#REF!,#REF!,#REF!,#REF!,#REF!,#REF!</definedName>
    <definedName name="NAME247">#REF!,#REF!,#REF!,#REF!,#REF!,#REF!,#REF!</definedName>
    <definedName name="NAME248">#REF!,#REF!,#REF!,#REF!,#REF!,#REF!,#REF!</definedName>
    <definedName name="NAME249">#REF!,#REF!,#REF!,#REF!,#REF!,#REF!,#REF!</definedName>
    <definedName name="NAME25">#REF!,#REF!,#REF!,#REF!,#REF!,#REF!,#REF!</definedName>
    <definedName name="NAME250">#REF!,#REF!,#REF!,#REF!,#REF!,#REF!,#REF!</definedName>
    <definedName name="NAME251">#REF!,#REF!,#REF!,#REF!,#REF!,#REF!,#REF!</definedName>
    <definedName name="NAME252">#REF!,#REF!,#REF!,#REF!,#REF!,#REF!,#REF!</definedName>
    <definedName name="NAME253">#REF!,#REF!,#REF!,#REF!,#REF!,#REF!,#REF!</definedName>
    <definedName name="NAME254">#REF!,#REF!,#REF!,#REF!,#REF!,#REF!,#REF!</definedName>
    <definedName name="NAME255">#REF!,#REF!,#REF!,#REF!,#REF!,#REF!,#REF!</definedName>
    <definedName name="NAME256">#REF!,#REF!,#REF!,#REF!,#REF!,#REF!,#REF!</definedName>
    <definedName name="NAME257">#REF!,#REF!,#REF!,#REF!,#REF!,#REF!,#REF!</definedName>
    <definedName name="NAME258">#REF!,#REF!,#REF!,#REF!,#REF!,#REF!,#REF!</definedName>
    <definedName name="NAME259">#REF!,#REF!,#REF!,#REF!,#REF!,#REF!,#REF!</definedName>
    <definedName name="NAME26">#REF!,#REF!,#REF!,#REF!,#REF!,#REF!,#REF!</definedName>
    <definedName name="NAME260">#REF!,#REF!,#REF!,#REF!,#REF!,#REF!,#REF!</definedName>
    <definedName name="NAME261">#REF!,#REF!,#REF!,#REF!,#REF!,#REF!,#REF!</definedName>
    <definedName name="NAME262">#REF!,#REF!,#REF!,#REF!,#REF!,#REF!,#REF!</definedName>
    <definedName name="NAME27">#REF!,#REF!,#REF!,#REF!,#REF!,#REF!,#REF!</definedName>
    <definedName name="NAME28">#REF!,#REF!,#REF!,#REF!,#REF!,#REF!,#REF!</definedName>
    <definedName name="NAME29">#REF!,#REF!,#REF!,#REF!,#REF!,#REF!,#REF!</definedName>
    <definedName name="Names">#REF!</definedName>
    <definedName name="ňđĺňčé">#REF!</definedName>
    <definedName name="net">[9]FST5!$G$100:$G$116,[0]!P1_net</definedName>
    <definedName name="net_4">#N/A</definedName>
    <definedName name="net_5">#N/A</definedName>
    <definedName name="NET_INV">[16]TEHSHEET!#REF!</definedName>
    <definedName name="NET_ORG">[16]TEHSHEET!#REF!</definedName>
    <definedName name="NET_W">[16]TEHSHEET!#REF!</definedName>
    <definedName name="NETORG">#REF!</definedName>
    <definedName name="nfyz">#N/A</definedName>
    <definedName name="nfyz_4">"'рт-передача'!nfyz"</definedName>
    <definedName name="NOM">#REF!</definedName>
    <definedName name="NOM_4">"#REF!"</definedName>
    <definedName name="NOV">#REF!</definedName>
    <definedName name="NOV_4">"#REF!"</definedName>
    <definedName name="NSRF">#REF!</definedName>
    <definedName name="NSRF_5">"#REF!"</definedName>
    <definedName name="Num">#REF!</definedName>
    <definedName name="Num_4">"#REF!"</definedName>
    <definedName name="NVV">#REF!</definedName>
    <definedName name="o">#N/A</definedName>
    <definedName name="o_4">"'рт-передача'!o"</definedName>
    <definedName name="OCT">#REF!</definedName>
    <definedName name="OCT_4">"#REF!"</definedName>
    <definedName name="OKTMO">#REF!</definedName>
    <definedName name="OKTMO_4">"#REF!"</definedName>
    <definedName name="öó">#N/A</definedName>
    <definedName name="öó_4">"'рт-передача'!öó"</definedName>
    <definedName name="ORE">#REF!</definedName>
    <definedName name="ORE_4">"#REF!"</definedName>
    <definedName name="ORG">[11]Справочники!#REF!</definedName>
    <definedName name="ORG_5">#N/A</definedName>
    <definedName name="Org_list">#REF!</definedName>
    <definedName name="ORG_U">#REF!</definedName>
    <definedName name="ORGBLR">#REF!</definedName>
    <definedName name="OTH_DATA">#REF!</definedName>
    <definedName name="OTH_LIST">#REF!</definedName>
    <definedName name="p">'[14]Вводные данные систем'!#REF!</definedName>
    <definedName name="P1_dip" hidden="1">[9]FST5!$G$167:$G$172,[9]FST5!$G$174:$G$175,[9]FST5!$G$177:$G$180,[9]FST5!$G$182,[9]FST5!$G$184:$G$188,[9]FST5!$G$190,[9]FST5!$G$192:$G$194</definedName>
    <definedName name="P1_eso" hidden="1">[17]FST5!$G$167:$G$172,[17]FST5!$G$174:$G$175,[17]FST5!$G$177:$G$180,[17]FST5!$G$182,[17]FST5!$G$184:$G$188,[17]FST5!$G$190,[17]FST5!$G$192:$G$194</definedName>
    <definedName name="P1_ESO_PROT" hidden="1">#REF!,#REF!,#REF!,#REF!,#REF!,#REF!,#REF!,#REF!</definedName>
    <definedName name="P1_net" hidden="1">[17]FST5!$G$118:$G$123,[17]FST5!$G$125:$G$126,[17]FST5!$G$128:$G$131,[17]FST5!$G$133,[17]FST5!$G$135:$G$139,[17]FST5!$G$141,[17]FST5!$G$143:$G$145</definedName>
    <definedName name="P1_SBT_PROT" hidden="1">#REF!,#REF!,#REF!,#REF!,#REF!,#REF!,#REF!</definedName>
    <definedName name="P1_SC_CLR" hidden="1">#REF!,#REF!,#REF!,#REF!,#REF!</definedName>
    <definedName name="P1_SC22" hidden="1">#REF!,#REF!,#REF!,#REF!,#REF!,#REF!</definedName>
    <definedName name="P1_SCOPE_16_PRT">'[18]16'!$E$15:$I$16,'[18]16'!$E$18:$I$20,'[18]16'!$E$23:$I$23,'[18]16'!$E$26:$I$26,'[18]16'!$E$29:$I$29,'[18]16'!$E$32:$I$32,'[18]16'!$E$35:$I$35,'[18]16'!$B$34,'[18]16'!$B$37</definedName>
    <definedName name="P1_SCOPE_17_PRT">'[18]17'!$E$13:$H$21,'[18]17'!$J$9:$J$11,'[18]17'!$J$13:$J$21,'[18]17'!$E$24:$H$26,'[18]17'!$E$28:$H$36,'[18]17'!$J$24:$M$26,'[18]17'!$J$28:$M$36,'[18]17'!$E$39:$H$41</definedName>
    <definedName name="P1_SCOPE_4_PRT">'[18]4'!$F$23:$I$23,'[18]4'!$F$25:$I$25,'[18]4'!$F$27:$I$31,'[18]4'!$K$14:$N$20,'[18]4'!$K$23:$N$23,'[18]4'!$K$25:$N$25,'[18]4'!$K$27:$N$31,'[18]4'!$P$14:$S$20,'[18]4'!$P$23:$S$23</definedName>
    <definedName name="P1_SCOPE_5_PRT">'[18]5'!$F$23:$I$23,'[18]5'!$F$25:$I$25,'[18]5'!$F$27:$I$31,'[18]5'!$K$14:$N$21,'[18]5'!$K$23:$N$23,'[18]5'!$K$25:$N$25,'[18]5'!$K$27:$N$31,'[18]5'!$P$14:$S$21,'[18]5'!$P$23:$S$23</definedName>
    <definedName name="P1_SCOPE_CORR" hidden="1">#REF!,#REF!,#REF!,#REF!,#REF!,#REF!,#REF!</definedName>
    <definedName name="P1_SCOPE_DOP" hidden="1">[19]Регионы!#REF!,[19]Регионы!#REF!,[19]Регионы!#REF!,[19]Регионы!#REF!,[19]Регионы!#REF!,[19]Регионы!#REF!</definedName>
    <definedName name="P1_SCOPE_F1_PRT">'[18]Ф-1 (для АО-энерго)'!$D$74:$E$84,'[18]Ф-1 (для АО-энерго)'!$D$71:$E$72,'[18]Ф-1 (для АО-энерго)'!$D$66:$E$69,'[18]Ф-1 (для АО-энерго)'!$D$61:$E$64</definedName>
    <definedName name="P1_SCOPE_F2_PRT">'[18]Ф-2 (для АО-энерго)'!$G$56,'[18]Ф-2 (для АО-энерго)'!$E$55:$E$56,'[18]Ф-2 (для АО-энерго)'!$F$55:$G$55,'[18]Ф-2 (для АО-энерго)'!$D$55</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ET_DATE" hidden="1">#REF!,#REF!,#REF!,#REF!</definedName>
    <definedName name="P1_SCOPE_NET_NVV" hidden="1">#REF!,#REF!,#REF!,#REF!,#REF!,#REF!,#REF!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[18]перекрестка!$H$15:$H$19,[18]перекрестка!$H$21:$H$25,[18]перекрестка!$J$14:$J$25,[18]перекрестка!$K$15:$K$19,[18]перекрестка!$K$21:$K$25</definedName>
    <definedName name="P1_SCOPE_REGS" hidden="1">#REF!,#REF!,#REF!,#REF!,#REF!</definedName>
    <definedName name="P1_SCOPE_SAVE2" hidden="1">#REF!,#REF!,#REF!,#REF!,#REF!,#REF!,#REF!</definedName>
    <definedName name="P1_SCOPE_SV_LD" hidden="1">#REF!,#REF!,#REF!,#REF!,#REF!,#REF!,#REF!</definedName>
    <definedName name="P1_SCOPE_SV_LD1" hidden="1">#REF!,#REF!,#REF!,#REF!,#REF!,#REF!,#REF!</definedName>
    <definedName name="P1_SCOPE_SV_PRT" hidden="1">#REF!,#REF!,#REF!,#REF!,#REF!,#REF!,#REF!</definedName>
    <definedName name="P1_SET_PROT"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[20]перекрестка!$J$42:$K$46,[20]перекрестка!$J$49,[20]перекрестка!$J$50:$K$54,[20]перекрестка!$J$55,[20]перекрестка!$J$56:$K$60,[20]перекрестка!$J$62:$K$66</definedName>
    <definedName name="P1_T16?axis?R?ДОГОВОР" hidden="1">'[21]16'!$E$76:$M$76,'[21]16'!$E$8:$M$8,'[21]16'!$E$12:$M$12,'[21]16'!$E$52:$M$52,'[21]16'!$E$16:$M$16,'[21]16'!$E$64:$M$64,'[21]16'!$E$84:$M$85,'[21]16'!$E$48:$M$48,'[21]16'!$E$80:$M$80,'[21]16'!$E$72:$M$72,'[21]16'!$E$44:$M$44</definedName>
    <definedName name="P1_T16?axis?R?ДОГОВОР?" hidden="1">'[21]16'!$A$76,'[21]16'!$A$84:$A$85,'[21]16'!$A$72,'[21]16'!$A$80,'[21]16'!$A$68,'[21]16'!$A$64,'[21]16'!$A$60,'[21]16'!$A$56,'[21]16'!$A$52,'[21]16'!$A$48,'[21]16'!$A$44,'[21]16'!$A$40,'[21]16'!$A$36,'[21]16'!$A$32,'[21]16'!$A$28,'[21]16'!$A$24,'[21]16'!$A$20</definedName>
    <definedName name="P1_T16?L1" hidden="1">'[21]16'!$A$74:$M$74,'[21]16'!$A$14:$M$14,'[21]16'!$A$10:$M$10,'[21]16'!$A$50:$M$50,'[21]16'!$A$6:$M$6,'[21]16'!$A$62:$M$62,'[21]16'!$A$78:$M$78,'[21]16'!$A$46:$M$46,'[21]16'!$A$82:$M$82,'[21]16'!$A$70:$M$70,'[21]16'!$A$42:$M$42</definedName>
    <definedName name="P1_T16?L1.x" hidden="1">'[21]16'!$A$76:$M$76,'[21]16'!$A$16:$M$16,'[21]16'!$A$12:$M$12,'[21]16'!$A$52:$M$52,'[21]16'!$A$8:$M$8,'[21]16'!$A$64:$M$64,'[21]16'!$A$80:$M$80,'[21]16'!$A$48:$M$48,'[21]16'!$A$84:$M$85,'[21]16'!$A$72:$M$72,'[21]16'!$A$44:$M$44</definedName>
    <definedName name="P1_T16_Protect" hidden="1">'[20]16'!$G$10:$K$14,'[20]16'!$G$17:$K$17,'[20]16'!$G$20:$K$20,'[20]16'!$G$23:$K$23,'[20]16'!$G$26:$K$26,'[20]16'!$G$29:$K$29,'[20]16'!$G$33:$K$34,'[20]16'!$G$38:$K$40</definedName>
    <definedName name="P1_T17?L4">'[13]29'!$J$18:$J$25,'[13]29'!$G$18:$G$25,'[13]29'!$G$35:$G$42,'[13]29'!$J$35:$J$42,'[13]29'!$G$60,'[13]29'!$J$60,'[13]29'!$M$60,'[13]29'!$P$60,'[13]29'!$P$18:$P$25,'[13]29'!$G$9:$G$16</definedName>
    <definedName name="P1_T17?unit?РУБ.ГКАЛ">'[13]29'!$F$44:$F$51,'[13]29'!$I$44:$I$51,'[13]29'!$L$44:$L$51,'[13]29'!$F$18:$F$25,'[13]29'!$I$60,'[13]29'!$L$60,'[13]29'!$O$60,'[13]29'!$F$60,'[13]29'!$F$9:$F$16,'[13]29'!$I$9:$I$16</definedName>
    <definedName name="P1_T17?unit?ТГКАЛ">'[13]29'!$M$18:$M$25,'[13]29'!$J$18:$J$25,'[13]29'!$G$18:$G$25,'[13]29'!$G$35:$G$42,'[13]29'!$J$35:$J$42,'[13]29'!$G$60,'[13]29'!$J$60,'[13]29'!$M$60,'[13]29'!$P$60,'[13]29'!$G$9:$G$16</definedName>
    <definedName name="P1_T17_Protection">'[13]29'!$O$47:$P$51,'[13]29'!$L$47:$M$51,'[13]29'!$L$53:$M$53,'[13]29'!$L$55:$M$59,'[13]29'!$O$53:$P$53,'[13]29'!$O$55:$P$59,'[13]29'!$F$12:$G$16,'[13]29'!$F$10:$G$10</definedName>
    <definedName name="P1_T18.2_Protect" hidden="1">'[20]18.2'!$F$12:$J$19,'[20]18.2'!$F$22:$J$25,'[20]18.2'!$B$28:$J$30,'[20]18.2'!$F$32:$J$32,'[20]18.2'!$B$34:$J$38,'[20]18.2'!$F$42:$J$47,'[20]18.2'!$F$54:$J$54</definedName>
    <definedName name="P1_T20_Protection" hidden="1">'[13]20'!$E$4:$H$4,'[13]20'!$E$13:$H$13,'[13]20'!$E$16:$H$17,'[13]20'!$E$19:$H$19,'[13]20'!$J$4:$M$4,'[13]20'!$J$8:$M$11,'[13]20'!$J$13:$M$13,'[13]20'!$J$16:$M$17,'[13]20'!$J$19:$M$19</definedName>
    <definedName name="P1_T21_Protection">'[13]21'!$O$31:$S$33,'[13]21'!$E$11,'[13]21'!$G$11:$K$11,'[13]21'!$M$11,'[13]21'!$O$11:$S$11,'[13]21'!$E$14:$E$16,'[13]21'!$G$14:$K$16,'[13]21'!$M$14:$M$16,'[13]21'!$O$14:$S$16</definedName>
    <definedName name="P1_T23_Protection">'[13]23'!$F$9:$J$25,'[13]23'!$O$9:$P$25,'[13]23'!$A$32:$A$34,'[13]23'!$F$32:$J$34,'[13]23'!$O$32:$P$34,'[13]23'!$A$37:$A$53,'[13]23'!$F$37:$J$53,'[13]23'!$O$37:$P$53</definedName>
    <definedName name="P1_T25_protection">'[13]25'!$G$8:$J$21,'[13]25'!$G$24:$J$28,'[13]25'!$G$30:$J$33,'[13]25'!$G$35:$J$37,'[13]25'!$G$41:$J$42,'[13]25'!$L$8:$O$21,'[13]25'!$L$24:$O$28,'[13]25'!$L$30:$O$33</definedName>
    <definedName name="P1_T26_Protection">'[13]26'!$B$34:$B$36,'[13]26'!$F$8:$I$8,'[13]26'!$F$10:$I$11,'[13]26'!$F$13:$I$15,'[13]26'!$F$18:$I$19,'[13]26'!$F$22:$I$24,'[13]26'!$F$26:$I$26,'[13]26'!$F$29:$I$32</definedName>
    <definedName name="P1_T27_Protection">'[13]27'!$B$34:$B$36,'[13]27'!$F$8:$I$8,'[13]27'!$F$10:$I$11,'[13]27'!$F$13:$I$15,'[13]27'!$F$18:$I$19,'[13]27'!$F$22:$I$24,'[13]27'!$F$26:$I$26,'[13]27'!$F$29:$I$32</definedName>
    <definedName name="P1_T28?axis?R?ПЭ">'[13]28'!$D$16:$I$18,'[13]28'!$D$22:$I$24,'[13]28'!$D$28:$I$30,'[13]28'!$D$37:$I$39,'[13]28'!$D$42:$I$44,'[13]28'!$D$48:$I$50,'[13]28'!$D$54:$I$56,'[13]28'!$D$63:$I$65</definedName>
    <definedName name="P1_T28?axis?R?ПЭ?">'[13]28'!$B$16:$B$18,'[13]28'!$B$22:$B$24,'[13]28'!$B$28:$B$30,'[13]28'!$B$37:$B$39,'[13]28'!$B$42:$B$44,'[13]28'!$B$48:$B$50,'[13]28'!$B$54:$B$56,'[13]28'!$B$63:$B$65</definedName>
    <definedName name="P1_T28?Data">'[13]28'!$G$242:$H$265,'[13]28'!$D$242:$E$265,'[13]28'!$G$216:$H$239,'[13]28'!$D$268:$E$292,'[13]28'!$G$268:$H$292,'[13]28'!$D$216:$E$239,'[13]28'!$G$190:$H$213</definedName>
    <definedName name="P1_T28_Protection">'[13]28'!$B$74:$B$76,'[13]28'!$B$80:$B$82,'[13]28'!$B$89:$B$91,'[13]28'!$B$94:$B$96,'[13]28'!$B$100:$B$102,'[13]28'!$B$106:$B$108,'[13]28'!$B$115:$B$117,'[13]28'!$B$120:$B$122</definedName>
    <definedName name="P1_T4_Protect" hidden="1">'[20]4'!$G$20:$J$20,'[20]4'!$G$22:$J$22,'[20]4'!$G$24:$J$28,'[20]4'!$L$11:$O$17,'[20]4'!$L$20:$O$20,'[20]4'!$L$22:$O$22,'[20]4'!$L$24:$O$28,'[20]4'!$Q$11:$T$17,'[20]4'!$Q$20:$T$20</definedName>
    <definedName name="P1_T6_Protect" hidden="1">'[20]6'!$D$46:$H$55,'[20]6'!$J$46:$N$55,'[20]6'!$D$57:$H$59,'[20]6'!$J$57:$N$59,'[20]6'!$B$10:$B$19,'[20]6'!$D$10:$H$19,'[20]6'!$J$10:$N$19,'[20]6'!$D$21:$H$23,'[20]6'!$J$21:$N$23</definedName>
    <definedName name="P10_SCOPE_FULL_LOAD" hidden="1">#REF!,#REF!,#REF!,#REF!,#REF!,#REF!</definedName>
    <definedName name="P10_T1?unit?ТРУБ" hidden="1">#REF!,#REF!,#REF!,#REF!,#REF!,#REF!,#REF!</definedName>
    <definedName name="P10_T1_Protect">[20]перекрестка!$F$42:$H$46,[20]перекрестка!$F$49:$G$49,[20]перекрестка!$F$50:$H$54,[20]перекрестка!$F$55:$G$55,[20]перекрестка!$F$56:$H$60</definedName>
    <definedName name="P10_T28_Protection">'[13]28'!$G$167:$H$169,'[13]28'!$D$172:$E$174,'[13]28'!$G$172:$H$174,'[13]28'!$D$178:$E$180,'[13]28'!$G$178:$H$181,'[13]28'!$D$184:$E$186,'[13]28'!$G$184:$H$186</definedName>
    <definedName name="P11_SCOPE_FULL_LOAD" hidden="1">#REF!,#REF!,#REF!,#REF!,#REF!</definedName>
    <definedName name="P11_T1?unit?ТРУБ" hidden="1">#REF!,#REF!,#REF!,#REF!,#REF!,#REF!,#REF!</definedName>
    <definedName name="P11_T1_Protect">[20]перекрестка!$F$62:$H$66,[20]перекрестка!$F$68:$H$72,[20]перекрестка!$F$74:$H$78,[20]перекрестка!$F$80:$H$84,[20]перекрестка!$F$89:$G$89</definedName>
    <definedName name="P11_T28_Protection">'[13]28'!$D$193:$E$195,'[13]28'!$G$193:$H$195,'[13]28'!$D$198:$E$200,'[13]28'!$G$198:$H$200,'[13]28'!$D$204:$E$206,'[13]28'!$G$204:$H$206,'[13]28'!$D$210:$E$212,'[13]28'!$B$68:$B$70</definedName>
    <definedName name="P12_SCOPE_FULL_LOAD" hidden="1">#REF!,#REF!,#REF!,#REF!,#REF!,#REF!</definedName>
    <definedName name="P12_T1?unit?ТРУБ" hidden="1">#REF!,#REF!,#REF!,#REF!,#REF!,#REF!,#REF!,P1_T1?unit?ТРУБ</definedName>
    <definedName name="P12_T1_Protect">[20]перекрестка!$F$90:$H$94,[20]перекрестка!$F$95:$G$95,[20]перекрестка!$F$96:$H$100,[20]перекрестка!$F$102:$H$106,[20]перекрестка!$F$108:$H$112</definedName>
    <definedName name="P12_T28_Protection">P1_T28_Protection,P2_T28_Protection,P3_T28_Protection,P4_T28_Protection,P5_T28_Protection,P6_T28_Protection,P7_T28_Protection,P8_T28_Protection</definedName>
    <definedName name="P12_T28_Protection_4">(P1_T28_Protection,P2_T28_Protection,P3_T28_Protection,P4_T28_Protection,P5_T28_Protection,P6_T28_Protection,P7_T28_Protection,P8_T28_Protection)</definedName>
    <definedName name="P13_SCOPE_FULL_LOAD" hidden="1">#REF!,#REF!,#REF!,#REF!,#REF!,#REF!</definedName>
    <definedName name="P13_T1?unit?ТРУБ" hidden="1">P2_T1?unit?ТРУБ,P3_T1?unit?ТРУБ,P4_T1?unit?ТРУБ,P5_T1?unit?ТРУБ,P6_T1?unit?ТРУБ,P7_T1?unit?ТРУБ,P8_T1?unit?ТРУБ,P9_T1?unit?ТРУБ,P10_T1?unit?ТРУБ</definedName>
    <definedName name="P13_T1_Protect">[20]перекрестка!$F$114:$H$118,[20]перекрестка!$F$120:$H$124,[20]перекрестка!$F$127:$G$127,[20]перекрестка!$F$128:$H$132,[20]перекрестка!$F$133:$G$133</definedName>
    <definedName name="P14_SCOPE_FULL_LOAD" hidden="1">#REF!,#REF!,#REF!,#REF!,#REF!,#REF!</definedName>
    <definedName name="P14_T1_Protect">[20]перекрестка!$F$134:$H$138,[20]перекрестка!$F$140:$H$144,[20]перекрестка!$F$146:$H$150,[20]перекрестка!$F$152:$H$156,[20]перекрестка!$F$158:$H$162</definedName>
    <definedName name="P15_SCOPE_FULL_LOAD" hidden="1">#REF!,#REF!,#REF!,#REF!,#REF!,P1_SCOPE_FULL_LOAD</definedName>
    <definedName name="P15_T1_Protect">[20]перекрестка!$J$158:$K$162,[20]перекрестка!$J$152:$K$156,[20]перекрестка!$J$146:$K$150,[20]перекрестка!$J$140:$K$144,[20]перекрестка!$J$11</definedName>
    <definedName name="P16_SCOPE_FULL_LOAD" hidden="1">P2_SCOPE_FULL_LOAD,P3_SCOPE_FULL_LOAD,P4_SCOPE_FULL_LOAD,P5_SCOPE_FULL_LOAD,P6_SCOPE_FULL_LOAD,P7_SCOPE_FULL_LOAD,P8_SCOPE_FULL_LOAD</definedName>
    <definedName name="P16_T1_Protect">[20]перекрестка!$J$12:$K$16,[20]перекрестка!$J$17,[20]перекрестка!$J$18:$K$22,[20]перекрестка!$J$24:$K$28,[20]перекрестка!$J$30:$K$34,[20]перекрестка!$F$23:$G$23</definedName>
    <definedName name="P17_SCOPE_FULL_LOAD" hidden="1">P9_SCOPE_FULL_LOAD,P10_SCOPE_FULL_LOAD,P11_SCOPE_FULL_LOAD,P12_SCOPE_FULL_LOAD,P13_SCOPE_FULL_LOAD,P14_SCOPE_FULL_LOAD,P15_SCOPE_FULL_LOAD</definedName>
    <definedName name="P17_T1_Protect">[20]перекрестка!$F$29:$G$29,[20]перекрестка!$F$61:$G$61,[20]перекрестка!$F$67:$G$67,[20]перекрестка!$F$101:$G$101,[20]перекрестка!$F$107:$G$107</definedName>
    <definedName name="P18_T1_Protect" hidden="1">[20]перекрестка!$F$139:$G$139,[20]перекрестка!$F$145:$G$145,[20]перекрестка!$J$36:$K$40,P1_T1_Protect,P2_T1_Protect,P3_T1_Protect,P4_T1_Protect</definedName>
    <definedName name="P19_T1_Protect" hidden="1">P5_T1_Protect,P6_T1_Protect,P7_T1_Protect,P8_T1_Protect,P9_T1_Protect,P10_T1_Protect,P11_T1_Protect,P12_T1_Protect,P13_T1_Protect,P14_T1_Protect</definedName>
    <definedName name="P2_dip" hidden="1">[9]FST5!$G$100:$G$116,[9]FST5!$G$118:$G$123,[9]FST5!$G$125:$G$126,[9]FST5!$G$128:$G$131,[9]FST5!$G$133,[9]FST5!$G$135:$G$139,[9]FST5!$G$141</definedName>
    <definedName name="P2_SC_CLR" hidden="1">#REF!,#REF!,#REF!,#REF!,#REF!</definedName>
    <definedName name="P2_SC22" hidden="1">#REF!,#REF!,#REF!,#REF!,#REF!,#REF!,#REF!</definedName>
    <definedName name="P2_SCOPE_16_PRT">'[18]16'!$E$38:$I$38,'[18]16'!$E$41:$I$41,'[18]16'!$E$45:$I$47,'[18]16'!$E$49:$I$49,'[18]16'!$E$53:$I$54,'[18]16'!$E$56:$I$57,'[18]16'!$E$59:$I$59,'[18]16'!$E$9:$I$13</definedName>
    <definedName name="P2_SCOPE_4_PRT">'[18]4'!$P$25:$S$25,'[18]4'!$P$27:$S$31,'[18]4'!$U$14:$X$20,'[18]4'!$U$23:$X$23,'[18]4'!$U$25:$X$25,'[18]4'!$U$27:$X$31,'[18]4'!$Z$14:$AC$20,'[18]4'!$Z$23:$AC$23,'[18]4'!$Z$25:$AC$25</definedName>
    <definedName name="P2_SCOPE_5_PRT">'[18]5'!$P$25:$S$25,'[18]5'!$P$27:$S$31,'[18]5'!$U$14:$X$21,'[18]5'!$U$23:$X$23,'[18]5'!$U$25:$X$25,'[18]5'!$U$27:$X$31,'[18]5'!$Z$14:$AC$21,'[18]5'!$Z$23:$AC$23,'[18]5'!$Z$25:$AC$25</definedName>
    <definedName name="P2_SCOPE_CORR" hidden="1">#REF!,#REF!,#REF!,#REF!,#REF!,#REF!,#REF!,#REF!</definedName>
    <definedName name="P2_SCOPE_F1_PRT">'[18]Ф-1 (для АО-энерго)'!$D$56:$E$59,'[18]Ф-1 (для АО-энерго)'!$D$34:$E$50,'[18]Ф-1 (для АО-энерго)'!$D$32:$E$32,'[18]Ф-1 (для АО-энерго)'!$D$23:$E$30</definedName>
    <definedName name="P2_SCOPE_F2_PRT">'[18]Ф-2 (для АО-энерго)'!$D$52:$G$54,'[18]Ф-2 (для АО-энерго)'!$C$21:$E$42,'[18]Ф-2 (для АО-энерго)'!$A$12:$E$12,'[18]Ф-2 (для АО-энерго)'!$C$8:$E$11</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[18]перекрестка!$N$14:$N$25,[18]перекрестка!$N$27:$N$31,[18]перекрестка!$J$27:$K$31,[18]перекрестка!$F$27:$H$31,[18]перекрестка!$F$33:$H$37</definedName>
    <definedName name="P2_SCOPE_SAVE2" hidden="1">#REF!,#REF!,#REF!,#REF!,#REF!,#REF!</definedName>
    <definedName name="P2_SCOPE_SV_PRT" hidden="1">#REF!,#REF!,#REF!,#REF!,#REF!,#REF!,#REF!</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[20]перекрестка!$J$68:$K$72,[20]перекрестка!$J$74:$K$78,[20]перекрестка!$J$80:$K$84,[20]перекрестка!$J$89,[20]перекрестка!$J$90:$K$94,[20]перекрестка!$J$95</definedName>
    <definedName name="P2_T17?L4">'[13]29'!$J$9:$J$16,'[13]29'!$M$9:$M$16,'[13]29'!$P$9:$P$16,'[13]29'!$G$44:$G$51,'[13]29'!$J$44:$J$51,'[13]29'!$M$44:$M$51,'[13]29'!$M$35:$M$42,'[13]29'!$P$35:$P$42,'[13]29'!$P$44:$P$51</definedName>
    <definedName name="P2_T17?unit?РУБ.ГКАЛ">'[13]29'!$I$18:$I$25,'[13]29'!$L$9:$L$16,'[13]29'!$L$18:$L$25,'[13]29'!$O$9:$O$16,'[13]29'!$F$35:$F$42,'[13]29'!$I$35:$I$42,'[13]29'!$L$35:$L$42,'[13]29'!$O$35:$O$51</definedName>
    <definedName name="P2_T17?unit?ТГКАЛ">'[13]29'!$J$9:$J$16,'[13]29'!$M$9:$M$16,'[13]29'!$P$9:$P$16,'[13]29'!$M$35:$M$42,'[13]29'!$P$35:$P$42,'[13]29'!$G$44:$G$51,'[13]29'!$J$44:$J$51,'[13]29'!$M$44:$M$51,'[13]29'!$P$44:$P$51</definedName>
    <definedName name="P2_T17_Protection">'[13]29'!$F$19:$G$19,'[13]29'!$F$21:$G$25,'[13]29'!$F$27:$G$27,'[13]29'!$F$29:$G$33,'[13]29'!$F$36:$G$36,'[13]29'!$F$38:$G$42,'[13]29'!$F$45:$G$45,'[13]29'!$F$47:$G$51</definedName>
    <definedName name="P2_T21_Protection">'[13]21'!$E$20:$E$22,'[13]21'!$G$20:$K$22,'[13]21'!$M$20:$M$22,'[13]21'!$O$20:$S$22,'[13]21'!$E$26:$E$28,'[13]21'!$G$26:$K$28,'[13]21'!$M$26:$M$28,'[13]21'!$O$26:$S$28</definedName>
    <definedName name="P2_T25_protection">'[13]25'!$L$35:$O$37,'[13]25'!$L$41:$O$42,'[13]25'!$Q$8:$T$21,'[13]25'!$Q$24:$T$28,'[13]25'!$Q$30:$T$33,'[13]25'!$Q$35:$T$37,'[13]25'!$Q$41:$T$42,'[13]25'!$B$35:$B$37</definedName>
    <definedName name="P2_T26_Protection">'[13]26'!$F$34:$I$36,'[13]26'!$K$8:$N$8,'[13]26'!$K$10:$N$11,'[13]26'!$K$13:$N$15,'[13]26'!$K$18:$N$19,'[13]26'!$K$22:$N$24,'[13]26'!$K$26:$N$26,'[13]26'!$K$29:$N$32</definedName>
    <definedName name="P2_T27_Protection">'[13]27'!$F$34:$I$36,'[13]27'!$K$8:$N$8,'[13]27'!$K$10:$N$11,'[13]27'!$K$13:$N$15,'[13]27'!$K$18:$N$19,'[13]27'!$K$22:$N$24,'[13]27'!$K$26:$N$26,'[13]27'!$K$29:$N$32</definedName>
    <definedName name="P2_T28?axis?R?ПЭ">'[13]28'!$D$68:$I$70,'[13]28'!$D$74:$I$76,'[13]28'!$D$80:$I$82,'[13]28'!$D$89:$I$91,'[13]28'!$D$94:$I$96,'[13]28'!$D$100:$I$102,'[13]28'!$D$106:$I$108,'[13]28'!$D$115:$I$117</definedName>
    <definedName name="P2_T28?axis?R?ПЭ?">'[13]28'!$B$68:$B$70,'[13]28'!$B$74:$B$76,'[13]28'!$B$80:$B$82,'[13]28'!$B$89:$B$91,'[13]28'!$B$94:$B$96,'[13]28'!$B$100:$B$102,'[13]28'!$B$106:$B$108,'[13]28'!$B$115:$B$117</definedName>
    <definedName name="P2_T28_Protection">'[13]28'!$B$126:$B$128,'[13]28'!$B$132:$B$134,'[13]28'!$B$141:$B$143,'[13]28'!$B$146:$B$148,'[13]28'!$B$152:$B$154,'[13]28'!$B$158:$B$160,'[13]28'!$B$167:$B$169</definedName>
    <definedName name="P2_T4_Protect" hidden="1">'[20]4'!$Q$22:$T$22,'[20]4'!$Q$24:$T$28,'[20]4'!$V$24:$Y$28,'[20]4'!$V$22:$Y$22,'[20]4'!$V$20:$Y$20,'[20]4'!$V$11:$Y$17,'[20]4'!$AA$11:$AD$17,'[20]4'!$AA$20:$AD$20,'[20]4'!$AA$22:$AD$22</definedName>
    <definedName name="P3_dip" hidden="1">[9]FST5!$G$143:$G$145,[9]FST5!$G$214:$G$217,[9]FST5!$G$219:$G$224,[9]FST5!$G$226,[9]FST5!$G$228,[9]FST5!$G$230,[9]FST5!$G$232,[9]FST5!$G$197:$G$212</definedName>
    <definedName name="P3_SC22" hidden="1">#REF!,#REF!,#REF!,#REF!,#REF!,#REF!</definedName>
    <definedName name="P3_SCOPE_F1_PRT">'[18]Ф-1 (для АО-энерго)'!$E$16:$E$17,'[18]Ф-1 (для АО-энерго)'!$C$4:$D$4,'[18]Ф-1 (для АО-энерго)'!$C$7:$E$10,'[18]Ф-1 (для АО-энерго)'!$A$11:$E$11</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[18]перекрестка!$J$33:$K$37,[18]перекрестка!$N$33:$N$37,[18]перекрестка!$F$39:$H$43,[18]перекрестка!$J$39:$K$43,[18]перекрестка!$N$39:$N$43</definedName>
    <definedName name="P3_SCOPE_SV_PRT" hidden="1">#REF!,#REF!,#REF!,#REF!,#REF!,#REF!,#REF!</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[20]перекрестка!$J$96:$K$100,[20]перекрестка!$J$102:$K$106,[20]перекрестка!$J$108:$K$112,[20]перекрестка!$J$114:$K$118,[20]перекрестка!$J$120:$K$124</definedName>
    <definedName name="P3_T17_Protection">'[13]29'!$F$53:$G$53,'[13]29'!$F$55:$G$59,'[13]29'!$I$55:$J$59,'[13]29'!$I$53:$J$53,'[13]29'!$I$47:$J$51,'[13]29'!$I$45:$J$45,'[13]29'!$I$38:$J$42,'[13]29'!$I$36:$J$36</definedName>
    <definedName name="P3_T21_Protection">'[13]21'!$E$31:$E$33,'[13]21'!$G$31:$K$33,'[13]21'!$B$14:$B$16,'[13]21'!$B$20:$B$22,'[13]21'!$B$26:$B$28,'[13]21'!$B$31:$B$33,'[13]21'!$M$31:$M$33,P1_T21_Protection</definedName>
    <definedName name="P3_T21_Protection_4">(#REF!,#REF!,#REF!,#REF!,#REF!,#REF!,#REF!,P1_T21_Protection)</definedName>
    <definedName name="P3_T27_Protection">'[13]27'!$K$34:$N$36,'[13]27'!$P$8:$S$8,'[13]27'!$P$10:$S$11,'[13]27'!$P$13:$S$15,'[13]27'!$P$18:$S$19,'[13]27'!$P$22:$S$24,'[13]27'!$P$26:$S$26,'[13]27'!$P$29:$S$32</definedName>
    <definedName name="P3_T28?axis?R?ПЭ">'[13]28'!$D$120:$I$122,'[13]28'!$D$126:$I$128,'[13]28'!$D$132:$I$134,'[13]28'!$D$141:$I$143,'[13]28'!$D$146:$I$148,'[13]28'!$D$152:$I$154,'[13]28'!$D$158:$I$160</definedName>
    <definedName name="P3_T28?axis?R?ПЭ?">'[13]28'!$B$120:$B$122,'[13]28'!$B$126:$B$128,'[13]28'!$B$132:$B$134,'[13]28'!$B$141:$B$143,'[13]28'!$B$146:$B$148,'[13]28'!$B$152:$B$154,'[13]28'!$B$158:$B$160</definedName>
    <definedName name="P3_T28_Protection">'[13]28'!$B$172:$B$174,'[13]28'!$B$178:$B$180,'[13]28'!$B$184:$B$186,'[13]28'!$B$193:$B$195,'[13]28'!$B$198:$B$200,'[13]28'!$B$204:$B$206,'[13]28'!$B$210:$B$212</definedName>
    <definedName name="P4_dip" hidden="1">[9]FST5!$G$70:$G$75,[9]FST5!$G$77:$G$78,[9]FST5!$G$80:$G$83,[9]FST5!$G$85,[9]FST5!$G$87:$G$91,[9]FST5!$G$93,[9]FST5!$G$95:$G$97,[9]FST5!$G$52:$G$68</definedName>
    <definedName name="P4_SCOPE_F1_PRT">'[18]Ф-1 (для АО-энерго)'!$C$13:$E$13,'[18]Ф-1 (для АО-энерго)'!$A$14:$E$14,'[18]Ф-1 (для АО-энерго)'!$C$23:$C$50,'[18]Ф-1 (для АО-энерго)'!$C$54:$C$95</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[18]перекрестка!$F$45:$H$49,[18]перекрестка!$J$45:$K$49,[18]перекрестка!$N$45:$N$49,[18]перекрестка!$F$53:$G$64,[18]перекрестка!$H$54:$H$58</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[20]перекрестка!$J$127,[20]перекрестка!$J$128:$K$132,[20]перекрестка!$J$133,[20]перекрестка!$J$134:$K$138,[20]перекрестка!$N$11:$N$22,[20]перекрестка!$N$24:$N$28</definedName>
    <definedName name="P4_T17_Protection">'[13]29'!$I$29:$J$33,'[13]29'!$I$27:$J$27,'[13]29'!$I$21:$J$25,'[13]29'!$I$19:$J$19,'[13]29'!$I$12:$J$16,'[13]29'!$I$10:$J$10,'[13]29'!$L$10:$M$10,'[13]29'!$L$12:$M$16</definedName>
    <definedName name="P4_T28?axis?R?ПЭ">'[13]28'!$D$167:$I$169,'[13]28'!$D$172:$I$174,'[13]28'!$D$178:$I$180,'[13]28'!$D$184:$I$186,'[13]28'!$D$193:$I$195,'[13]28'!$D$198:$I$200,'[13]28'!$D$204:$I$206</definedName>
    <definedName name="P4_T28?axis?R?ПЭ?">'[13]28'!$B$167:$B$169,'[13]28'!$B$172:$B$174,'[13]28'!$B$178:$B$180,'[13]28'!$B$184:$B$186,'[13]28'!$B$193:$B$195,'[13]28'!$B$198:$B$200,'[13]28'!$B$204:$B$206</definedName>
    <definedName name="P4_T28_Protection">'[13]28'!$B$219:$B$221,'[13]28'!$B$224:$B$226,'[13]28'!$B$230:$B$232,'[13]28'!$B$236:$B$238,'[13]28'!$B$245:$B$247,'[13]28'!$B$250:$B$252,'[13]28'!$B$256:$B$258</definedName>
    <definedName name="P5_SCOPE_FULL_LOAD" hidden="1">#REF!,#REF!,#REF!,#REF!,#REF!,#REF!</definedName>
    <definedName name="P5_SCOPE_NOTIND" hidden="1">#REF!,#REF!,#REF!,#REF!,#REF!,#REF!,#REF!</definedName>
    <definedName name="P5_SCOPE_NotInd2" hidden="1">#REF!,#REF!,#REF!,#REF!,#REF!,#REF!,#REF!</definedName>
    <definedName name="P5_SCOPE_PER_PRT">[18]перекрестка!$H$60:$H$64,[18]перекрестка!$J$53:$J$64,[18]перекрестка!$K$54:$K$58,[18]перекрестка!$K$60:$K$64,[18]перекрестка!$N$53:$N$64</definedName>
    <definedName name="P5_T1?Data" hidden="1">#REF!,#REF!,#REF!,#REF!,#REF!,#REF!,#REF!</definedName>
    <definedName name="P5_T1?unit?ГКАЛ" hidden="1">#REF!,#REF!,#REF!,#REF!,#REF!,#REF!,#REF!</definedName>
    <definedName name="P5_T1?unit?РУБ.ГКАЛ" hidden="1">#REF!,#REF!,#REF!,#REF!,#REF!,#REF!,#REF!</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[20]перекрестка!$N$30:$N$34,[20]перекрестка!$N$36:$N$40,[20]перекрестка!$N$42:$N$46,[20]перекрестка!$N$49:$N$60,[20]перекрестка!$N$62:$N$66</definedName>
    <definedName name="P5_T17_Protection">'[13]29'!$L$19:$M$19,'[13]29'!$L$21:$M$27,'[13]29'!$L$29:$M$33,'[13]29'!$L$36:$M$36,'[13]29'!$L$38:$M$42,'[13]29'!$L$45:$M$45,'[13]29'!$O$10:$P$10,'[13]29'!$O$12:$P$16</definedName>
    <definedName name="P5_T28?axis?R?ПЭ">'[13]28'!$D$210:$I$212,'[13]28'!$D$219:$I$221,'[13]28'!$D$224:$I$226,'[13]28'!$D$230:$I$232,'[13]28'!$D$236:$I$238,'[13]28'!$D$245:$I$247,'[13]28'!$D$250:$I$252</definedName>
    <definedName name="P5_T28?axis?R?ПЭ?">'[13]28'!$B$210:$B$212,'[13]28'!$B$219:$B$221,'[13]28'!$B$224:$B$226,'[13]28'!$B$230:$B$232,'[13]28'!$B$236:$B$238,'[13]28'!$B$245:$B$247,'[13]28'!$B$250:$B$252</definedName>
    <definedName name="P5_T28_Protection">'[13]28'!$B$262:$B$264,'[13]28'!$B$271:$B$273,'[13]28'!$B$276:$B$278,'[13]28'!$B$282:$B$284,'[13]28'!$B$288:$B$291,'[13]28'!$B$11:$B$13,'[13]28'!$B$16:$B$18,'[13]28'!$B$22:$B$24</definedName>
    <definedName name="P6_SCOPE_FULL_LOAD" hidden="1">#REF!,#REF!,#REF!,#REF!,#REF!,#REF!</definedName>
    <definedName name="P6_SCOPE_NOTIND" hidden="1">#REF!,#REF!,#REF!,#REF!,#REF!,#REF!,#REF!</definedName>
    <definedName name="P6_SCOPE_NotInd2" hidden="1">#REF!,#REF!,#REF!,#REF!,#REF!,#REF!,#REF!</definedName>
    <definedName name="P6_SCOPE_PER_PRT">[18]перекрестка!$F$66:$H$70,[18]перекрестка!$J$66:$K$70,[18]перекрестка!$N$66:$N$70,[18]перекрестка!$F$72:$H$76,[18]перекрестка!$J$72:$K$76</definedName>
    <definedName name="P6_T1?Data" hidden="1">#REF!,#REF!,#REF!,#REF!,#REF!,#REF!,#REF!</definedName>
    <definedName name="P6_T1?unit?ГКАЛ" hidden="1">#REF!,#REF!,#REF!,#REF!,#REF!,#REF!,#REF!</definedName>
    <definedName name="P6_T1?unit?РУБ.ГКАЛ" hidden="1">#REF!,#REF!,#REF!,#REF!,#REF!,#REF!,#REF!</definedName>
    <definedName name="P6_T1?unit?СТР" hidden="1">#REF!,#REF!,#REF!,#REF!,#REF!,#REF!,#REF!,P1_T1?unit?СТР</definedName>
    <definedName name="P6_T1?unit?ТРУБ" hidden="1">#REF!,#REF!,#REF!,#REF!,#REF!,#REF!,#REF!</definedName>
    <definedName name="P6_T1_Protect">[20]перекрестка!$N$68:$N$72,[20]перекрестка!$N$74:$N$78,[20]перекрестка!$N$80:$N$84,[20]перекрестка!$N$89:$N$100,[20]перекрестка!$N$102:$N$106</definedName>
    <definedName name="P6_T17_Protection">'[13]29'!$O$19:$P$19,'[13]29'!$O$21:$P$25,'[13]29'!$O$27:$P$27,'[13]29'!$O$29:$P$33,'[13]29'!$O$36:$P$36,'[13]29'!$O$38:$P$42,'[13]29'!$O$45:$P$45,P1_T17_Protection</definedName>
    <definedName name="P6_T17_Protection_4">(#REF!,#REF!,#REF!,#REF!,#REF!,#REF!,#REF!,P1_T17_Protection)</definedName>
    <definedName name="P6_T2.1?Protection" localSheetId="5">P1_T2.1?Protection</definedName>
    <definedName name="P6_T2.1?Protection" localSheetId="6">P1_T2.1?Protection</definedName>
    <definedName name="P6_T2.1?Protection">P1_T2.1?Protection</definedName>
    <definedName name="P6_T2.1?Protection_4">#N/A</definedName>
    <definedName name="P6_T28?axis?R?ПЭ">'[13]28'!$D$256:$I$258,'[13]28'!$D$262:$I$264,'[13]28'!$D$271:$I$273,'[13]28'!$D$276:$I$278,'[13]28'!$D$282:$I$284,'[13]28'!$D$288:$I$291,'[13]28'!$D$11:$I$13,P1_T28?axis?R?ПЭ</definedName>
    <definedName name="P6_T28?axis?R?ПЭ?">'[13]28'!$B$256:$B$258,'[13]28'!$B$262:$B$264,'[13]28'!$B$271:$B$273,'[13]28'!$B$276:$B$278,'[13]28'!$B$282:$B$284,'[13]28'!$B$288:$B$291,'[13]28'!$B$11:$B$13,P1_T28?axis?R?ПЭ?</definedName>
    <definedName name="P6_T28?axis?R?ПЭ?_4">#N/A</definedName>
    <definedName name="P6_T28?axis?R?ПЭ_4">#N/A</definedName>
    <definedName name="P6_T28_Protection">'[13]28'!$B$28:$B$30,'[13]28'!$B$37:$B$39,'[13]28'!$B$42:$B$44,'[13]28'!$B$48:$B$50,'[13]28'!$B$54:$B$56,'[13]28'!$B$63:$B$65,'[13]28'!$G$210:$H$212,'[13]28'!$D$11:$E$13</definedName>
    <definedName name="P7_SCOPE_FULL_LOAD" hidden="1">#REF!,#REF!,#REF!,#REF!,#REF!,#REF!</definedName>
    <definedName name="P7_SCOPE_NOTIND" hidden="1">#REF!,#REF!,#REF!,#REF!,#REF!,#REF!</definedName>
    <definedName name="P7_SCOPE_NotInd2" hidden="1">#REF!,#REF!,#REF!,#REF!,#REF!,P1_SCOPE_NotInd2,P2_SCOPE_NotInd2,P3_SCOPE_NotInd2</definedName>
    <definedName name="P7_SCOPE_PER_PRT">[18]перекрестка!$N$72:$N$76,[18]перекрестка!$F$78:$H$82,[18]перекрестка!$J$78:$K$82,[18]перекрестка!$N$78:$N$82,[18]перекрестка!$F$84:$H$88</definedName>
    <definedName name="P7_T1?Data" hidden="1">#REF!,#REF!,#REF!,#REF!,#REF!,#REF!,#REF!</definedName>
    <definedName name="P7_T1?unit?ТРУБ" hidden="1">#REF!,#REF!,#REF!,#REF!,#REF!,#REF!,#REF!</definedName>
    <definedName name="P7_T1_Protect">[20]перекрестка!$N$108:$N$112,[20]перекрестка!$N$114:$N$118,[20]перекрестка!$N$120:$N$124,[20]перекрестка!$N$127:$N$138,[20]перекрестка!$N$140:$N$144</definedName>
    <definedName name="P7_T28_Protection">'[13]28'!$G$11:$H$13,'[13]28'!$D$16:$E$18,'[13]28'!$G$16:$H$18,'[13]28'!$D$22:$E$24,'[13]28'!$G$22:$H$24,'[13]28'!$D$28:$E$30,'[13]28'!$G$28:$H$30,'[13]28'!$D$37:$E$39</definedName>
    <definedName name="P8_SCOPE_FULL_LOAD" hidden="1">#REF!,#REF!,#REF!,#REF!,#REF!,#REF!</definedName>
    <definedName name="P8_SCOPE_NOTIND" hidden="1">#REF!,#REF!,#REF!,#REF!,#REF!,#REF!</definedName>
    <definedName name="P8_SCOPE_PER_PRT">[18]перекрестка!$J$84:$K$88,[18]перекрестка!$N$84:$N$88,[18]перекрестка!$F$14:$G$25,P1_SCOPE_PER_PRT,P2_SCOPE_PER_PRT,P3_SCOPE_PER_PRT,P4_SCOPE_PER_PRT</definedName>
    <definedName name="P8_T1?Data" hidden="1">#REF!,#REF!,#REF!,#REF!,#REF!,#REF!,#REF!</definedName>
    <definedName name="P8_T1?unit?ТРУБ" hidden="1">#REF!,#REF!,#REF!,#REF!,#REF!,#REF!,#REF!</definedName>
    <definedName name="P8_T1_Protect">[20]перекрестка!$N$146:$N$150,[20]перекрестка!$N$152:$N$156,[20]перекрестка!$N$158:$N$162,[20]перекрестка!$F$11:$G$11,[20]перекрестка!$F$12:$H$16</definedName>
    <definedName name="P8_T28_Protection">'[13]28'!$G$37:$H$39,'[13]28'!$D$42:$E$44,'[13]28'!$G$42:$H$44,'[13]28'!$D$48:$E$50,'[13]28'!$G$48:$H$50,'[13]28'!$D$54:$E$56,'[13]28'!$G$54:$H$56,'[13]28'!$D$89:$E$91</definedName>
    <definedName name="P9_SCOPE_FULL_LOAD" hidden="1">#REF!,#REF!,#REF!,#REF!,#REF!,#REF!</definedName>
    <definedName name="P9_SCOPE_NotInd" hidden="1">#REF!,P1_SCOPE_NOTIND,P2_SCOPE_NOTIND,P3_SCOPE_NOTIND,P4_SCOPE_NOTIND,P5_SCOPE_NOTIND,P6_SCOPE_NOTIND,P7_SCOPE_NOTIND</definedName>
    <definedName name="P9_T1?Data" hidden="1">#REF!,#REF!,#REF!,#REF!,#REF!,#REF!,#REF!</definedName>
    <definedName name="P9_T1?unit?ТРУБ" hidden="1">#REF!,#REF!,#REF!,#REF!,#REF!,#REF!,#REF!</definedName>
    <definedName name="P9_T1_Protect">[20]перекрестка!$F$17:$G$17,[20]перекрестка!$F$18:$H$22,[20]перекрестка!$F$24:$H$28,[20]перекрестка!$F$30:$H$34,[20]перекрестка!$F$36:$H$40</definedName>
    <definedName name="P9_T28_Protection">'[13]28'!$G$89:$H$91,'[13]28'!$G$94:$H$96,'[13]28'!$D$94:$E$96,'[13]28'!$D$100:$E$102,'[13]28'!$G$100:$H$102,'[13]28'!$D$106:$E$108,'[13]28'!$G$106:$H$108,'[13]28'!$D$167:$E$169</definedName>
    <definedName name="PER_ET">#REF!</definedName>
    <definedName name="Personal">'[22]6 Списки'!$A$2:$A$20</definedName>
    <definedName name="polta">#REF!</definedName>
    <definedName name="PR_ET">[6]TEHSHEET!#REF!</definedName>
    <definedName name="PR_ET_4">#N/A</definedName>
    <definedName name="PR_OBJ_ET">[6]TEHSHEET!#REF!</definedName>
    <definedName name="PR_OBJ_ET_4">#N/A</definedName>
    <definedName name="PR_OPT">#REF!</definedName>
    <definedName name="PR_OPT_4">"#REF!"</definedName>
    <definedName name="PR_ROZN">#REF!</definedName>
    <definedName name="PR_ROZN_4">"#REF!"</definedName>
    <definedName name="Project">[23]Списки!$B$2:$B$21</definedName>
    <definedName name="PROT">#REF!,#REF!,#REF!,#REF!,#REF!,#REF!</definedName>
    <definedName name="protect">#REF!,#REF!,#REF!,#REF!</definedName>
    <definedName name="qq">#N/A</definedName>
    <definedName name="REG">[24]TEHSHEET!$B$2:$B$85</definedName>
    <definedName name="REG_4">#N/A</definedName>
    <definedName name="REG_ET">#REF!</definedName>
    <definedName name="REG_ET_4">"#REF!"</definedName>
    <definedName name="REG_PROT">#REF!,#REF!,#REF!,#REF!,#REF!,#REF!,#REF!</definedName>
    <definedName name="REG_PROT_4">"#REF!,#REF!,#REF!,#REF!,#REF!,#REF!,#REF!"</definedName>
    <definedName name="REGcom">#REF!</definedName>
    <definedName name="REGcom_4">"#REF!"</definedName>
    <definedName name="REGION">[25]TEHSHEET!$B$2:$B$86</definedName>
    <definedName name="regions">#REF!</definedName>
    <definedName name="REGNUM">#REF!</definedName>
    <definedName name="REGUL">#REF!</definedName>
    <definedName name="REGUL_4">"#REF!"</definedName>
    <definedName name="rgk">[17]FST5!$G$214:$G$217,[17]FST5!$G$219:$G$224,[17]FST5!$G$226,[17]FST5!$G$228,[17]FST5!$G$230,[17]FST5!$G$232,[17]FST5!$G$197:$G$212</definedName>
    <definedName name="ROZN_09">'[8]2009'!#REF!</definedName>
    <definedName name="rr">#N/A</definedName>
    <definedName name="ŕŕ">#N/A</definedName>
    <definedName name="rr_4">"'рт-передача'!rr"</definedName>
    <definedName name="ŕŕ_4">"'рт-передача'!ŕŕ"</definedName>
    <definedName name="RRE">#REF!</definedName>
    <definedName name="RRE_4">"#REF!"</definedName>
    <definedName name="rrtget6">#N/A</definedName>
    <definedName name="rt">#N/A</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BT_ET">#REF!</definedName>
    <definedName name="SBT_ET_4">"#REF!"</definedName>
    <definedName name="SBT_PROT">#REF!,#REF!,#REF!,#REF!,P1_SBT_PROT</definedName>
    <definedName name="SBT_PROT_4">"#REF!,#REF!,#REF!,#REF!,P1_SBT_PROT"</definedName>
    <definedName name="SBTcom">#REF!</definedName>
    <definedName name="SBTcom_4">"#REF!"</definedName>
    <definedName name="sbyt">[17]FST5!$G$70:$G$75,[17]FST5!$G$77:$G$78,[17]FST5!$G$80:$G$83,[17]FST5!$G$85,[17]FST5!$G$87:$G$91,[17]FST5!$G$93,[17]FST5!$G$95:$G$97,[17]FST5!$G$52:$G$68</definedName>
    <definedName name="SCENARIOS">[26]TEHSHEET!$K$6:$K$7</definedName>
    <definedName name="sch">#REF!</definedName>
    <definedName name="SCOPE">#REF!</definedName>
    <definedName name="SCOPE_16_LD">#REF!</definedName>
    <definedName name="SCOPE_16_LD_4">"#REF!"</definedName>
    <definedName name="SCOPE_16_PRT">#N/A</definedName>
    <definedName name="SCOPE_17.1_LD">#REF!</definedName>
    <definedName name="SCOPE_17.1_LD_4">"#REF!"</definedName>
    <definedName name="SCOPE_17.1_PRT">'[18]17.1'!$D$14:$F$17,'[18]17.1'!$D$19:$F$22,'[18]17.1'!$I$9:$I$12,'[18]17.1'!$I$14:$I$17,'[18]17.1'!$I$19:$I$22,'[18]17.1'!$D$9:$F$12</definedName>
    <definedName name="SCOPE_17_LD">#REF!</definedName>
    <definedName name="SCOPE_17_LD_4">"#REF!"</definedName>
    <definedName name="SCOPE_17_PRT">'[18]17'!$J$39:$M$41,'[18]17'!$E$43:$H$51,'[18]17'!$J$43:$M$51,'[18]17'!$E$54:$H$56,'[18]17'!$E$58:$H$66,'[18]17'!$E$69:$M$81,'[18]17'!$E$9:$H$11,P1_SCOPE_17_PRT</definedName>
    <definedName name="SCOPE_2">#REF!</definedName>
    <definedName name="SCOPE_2.1_LD">#REF!</definedName>
    <definedName name="SCOPE_2.1_LD_4">"#REF!"</definedName>
    <definedName name="SCOPE_2.1_PRT">#REF!</definedName>
    <definedName name="SCOPE_2.1_PRT_4">"#REF!"</definedName>
    <definedName name="SCOPE_2.2_LD">#REF!</definedName>
    <definedName name="SCOPE_2.2_LD_4">"#REF!"</definedName>
    <definedName name="SCOPE_2.2_PRT">#REF!</definedName>
    <definedName name="SCOPE_2.2_PRT_4">"#REF!"</definedName>
    <definedName name="SCOPE_2_1">#REF!</definedName>
    <definedName name="SCOPE_2_1_5">"#REF!"</definedName>
    <definedName name="SCOPE_2_5">"#REF!"</definedName>
    <definedName name="SCOPE_2_DR1">#REF!</definedName>
    <definedName name="SCOPE_2_DR1_4">"#REF!"</definedName>
    <definedName name="SCOPE_2_DR10">#REF!</definedName>
    <definedName name="SCOPE_2_DR10_4">"#REF!"</definedName>
    <definedName name="SCOPE_2_DR11">#REF!</definedName>
    <definedName name="SCOPE_2_DR11_4">"#REF!"</definedName>
    <definedName name="SCOPE_2_DR2">#REF!</definedName>
    <definedName name="SCOPE_2_DR2_4">"#REF!"</definedName>
    <definedName name="SCOPE_2_DR3">#REF!</definedName>
    <definedName name="SCOPE_2_DR3_4">"#REF!"</definedName>
    <definedName name="SCOPE_2_DR4">#REF!</definedName>
    <definedName name="SCOPE_2_DR4_4">"#REF!"</definedName>
    <definedName name="SCOPE_2_DR5">#REF!</definedName>
    <definedName name="SCOPE_2_DR5_4">"#REF!"</definedName>
    <definedName name="SCOPE_2_DR6">#REF!</definedName>
    <definedName name="SCOPE_2_DR6_4">"#REF!"</definedName>
    <definedName name="SCOPE_2_DR7">#REF!</definedName>
    <definedName name="SCOPE_2_DR7_4">"#REF!"</definedName>
    <definedName name="SCOPE_2_DR8">#REF!</definedName>
    <definedName name="SCOPE_2_DR8_4">"#REF!"</definedName>
    <definedName name="SCOPE_2_DR9">#REF!</definedName>
    <definedName name="SCOPE_2_DR9_4">"#REF!"</definedName>
    <definedName name="SCOPE_24_LD">'[18]24'!$E$8:$J$47,'[18]24'!$E$49:$J$66</definedName>
    <definedName name="SCOPE_24_PRT">'[18]24'!$E$41:$I$41,'[18]24'!$E$34:$I$34,'[18]24'!$E$36:$I$36,'[18]24'!$E$43:$I$43</definedName>
    <definedName name="SCOPE_25_LD">#REF!</definedName>
    <definedName name="SCOPE_25_LD_4">"#REF!"</definedName>
    <definedName name="SCOPE_25_PRT">'[18]25'!$E$20:$I$20,'[18]25'!$E$34:$I$34,'[18]25'!$E$41:$I$41,'[18]25'!$E$8:$I$10</definedName>
    <definedName name="SCOPE_3_DR1">#REF!</definedName>
    <definedName name="SCOPE_3_DR1_4">"#REF!"</definedName>
    <definedName name="SCOPE_3_DR10">#REF!</definedName>
    <definedName name="SCOPE_3_DR10_4">"#REF!"</definedName>
    <definedName name="SCOPE_3_DR11">#REF!</definedName>
    <definedName name="SCOPE_3_DR11_4">"#REF!"</definedName>
    <definedName name="SCOPE_3_DR2">#REF!</definedName>
    <definedName name="SCOPE_3_DR2_4">"#REF!"</definedName>
    <definedName name="SCOPE_3_DR3">#REF!</definedName>
    <definedName name="SCOPE_3_DR3_4">"#REF!"</definedName>
    <definedName name="SCOPE_3_DR4">#REF!</definedName>
    <definedName name="SCOPE_3_DR4_4">"#REF!"</definedName>
    <definedName name="SCOPE_3_DR5">#REF!</definedName>
    <definedName name="SCOPE_3_DR5_4">"#REF!"</definedName>
    <definedName name="SCOPE_3_DR6">#REF!</definedName>
    <definedName name="SCOPE_3_DR6_4">"#REF!"</definedName>
    <definedName name="SCOPE_3_DR7">#REF!</definedName>
    <definedName name="SCOPE_3_DR7_4">"#REF!"</definedName>
    <definedName name="SCOPE_3_DR8">#REF!</definedName>
    <definedName name="SCOPE_3_DR8_4">"#REF!"</definedName>
    <definedName name="SCOPE_3_DR9">#REF!</definedName>
    <definedName name="SCOPE_3_DR9_4">"#REF!"</definedName>
    <definedName name="SCOPE_3_LD">#REF!</definedName>
    <definedName name="SCOPE_3_LD_4">"#REF!"</definedName>
    <definedName name="SCOPE_3_PRT">#REF!</definedName>
    <definedName name="SCOPE_3_PRT_4">"#REF!"</definedName>
    <definedName name="SCOPE_4">"#REF!"</definedName>
    <definedName name="SCOPE_4_LD">#REF!</definedName>
    <definedName name="SCOPE_4_LD_4">"#REF!"</definedName>
    <definedName name="SCOPE_4_PRT">'[18]4'!$Z$27:$AC$31,'[18]4'!$F$14:$I$20,P1_SCOPE_4_PRT,P2_SCOPE_4_PRT</definedName>
    <definedName name="SCOPE_5_LD">#REF!</definedName>
    <definedName name="SCOPE_5_LD_4">"#REF!"</definedName>
    <definedName name="SCOPE_5_PRT">'[18]5'!$Z$27:$AC$31,'[18]5'!$F$14:$I$21,P1_SCOPE_5_PRT,P2_SCOPE_5_PRT</definedName>
    <definedName name="SCOPE_6">#REF!</definedName>
    <definedName name="SCOPE_CL">[27]Справочники!$F$11:$F$11</definedName>
    <definedName name="SCOPE_CORR">#REF!,#REF!,#REF!,#REF!,#REF!,P1_SCOPE_CORR,P2_SCOPE_CORR</definedName>
    <definedName name="SCOPE_CORR_4">"#REF!,#REF!,#REF!,#REF!,#REF!,P1_SCOPE_CORR,P2_SCOPE_CORR"</definedName>
    <definedName name="SCOPE_CORR_5">"#REF!,#REF!,#REF!,#REF!,#REF!,'Расчет ср тарифов для БП'!P1_SCOPE_CORR,'Расчет ср тарифов для БП'!P2_SCOPE_CORR"</definedName>
    <definedName name="SCOPE_CPR">#REF!</definedName>
    <definedName name="SCOPE_CPR_5">"#REF!"</definedName>
    <definedName name="SCOPE_DATA_CNG">#REF!,#REF!,#REF!</definedName>
    <definedName name="SCOPE_DOP">[28]Регионы!#REF!,[0]!P1_SCOPE_DOP</definedName>
    <definedName name="SCOPE_DOP_4">#N/A</definedName>
    <definedName name="SCOPE_DOP_5">#N/A</definedName>
    <definedName name="SCOPE_DOP2">#REF!,#REF!,#REF!,#REF!,#REF!,#REF!</definedName>
    <definedName name="SCOPE_DOP2_5">"#REF!,#REF!,#REF!,#REF!,#REF!,#REF!"</definedName>
    <definedName name="SCOPE_DOP3">#REF!,#REF!,#REF!,#REF!,#REF!,#REF!</definedName>
    <definedName name="SCOPE_DOP3_5">"#REF!,#REF!,#REF!,#REF!,#REF!,#REF!"</definedName>
    <definedName name="SCOPE_ESOLD">#REF!</definedName>
    <definedName name="SCOPE_ESOLD_4">"#REF!"</definedName>
    <definedName name="SCOPE_ETALON">#REF!</definedName>
    <definedName name="SCOPE_ETALON_4">"#REF!"</definedName>
    <definedName name="SCOPE_ETALON2">#REF!</definedName>
    <definedName name="SCOPE_F1_PRT">'[18]Ф-1 (для АО-энерго)'!$D$86:$E$95,P1_SCOPE_F1_PRT,P2_SCOPE_F1_PRT,P3_SCOPE_F1_PRT,P4_SCOPE_F1_PRT</definedName>
    <definedName name="SCOPE_F2_LD1">#REF!</definedName>
    <definedName name="SCOPE_F2_LD1_4">"#REF!"</definedName>
    <definedName name="SCOPE_F2_LD2">#REF!</definedName>
    <definedName name="SCOPE_F2_LD2_4">"#REF!"</definedName>
    <definedName name="SCOPE_F2_PRT">'[18]Ф-2 (для АО-энерго)'!$C$5:$D$5,'[18]Ф-2 (для АО-энерго)'!$C$52:$C$57,'[18]Ф-2 (для АО-энерго)'!$D$57:$G$57,P1_SCOPE_F2_PRT,P2_SCOPE_F2_PRT</definedName>
    <definedName name="SCOPE_FL">[27]Справочники!$H$11:$H$14</definedName>
    <definedName name="SCOPE_FLOAD">#REF!,P1_SCOPE_FLOAD</definedName>
    <definedName name="SCOPE_FLOAD_4">"#REF!,P1_SCOPE_FLOAD"</definedName>
    <definedName name="SCOPE_FOR_LOAD">#REF!</definedName>
    <definedName name="SCOPE_FOR_LOAD_01">#REF!</definedName>
    <definedName name="SCOPE_FORM46_EE1">#REF!</definedName>
    <definedName name="SCOPE_FORM46_EE1_4">"#REF!"</definedName>
    <definedName name="SCOPE_FORM46_EE1_ZAG_KOD">#REF!</definedName>
    <definedName name="SCOPE_FORM46_EE1_ZAG_KOD_4">#N/A</definedName>
    <definedName name="SCOPE_FRML">#REF!,#REF!,P1_SCOPE_FRML</definedName>
    <definedName name="SCOPE_FRML_4">"#REF!,#REF!,P1_SCOPE_FRML"</definedName>
    <definedName name="SCOPE_FST7">#REF!,#REF!,#REF!,#REF!,P1_SCOPE_FST7</definedName>
    <definedName name="SCOPE_FST7_4">"#REF!,#REF!,#REF!,#REF!,P1_SCOPE_FST7"</definedName>
    <definedName name="SCOPE_FST7_5">"#REF!,#REF!,#REF!,#REF!,'Расчет ср тарифов для БП'!P1_SCOPE_FST7"</definedName>
    <definedName name="SCOPE_FULL_LOAD">P16_SCOPE_FULL_LOAD,P17_SCOPE_FULL_LOAD</definedName>
    <definedName name="SCOPE_IND">#REF!,#REF!,P1_SCOPE_IND,P2_SCOPE_IND,P3_SCOPE_IND,P4_SCOPE_IND</definedName>
    <definedName name="SCOPE_IND_4">"#REF!,#REF!,P1_SCOPE_IND,P2_SCOPE_IND,P3_SCOPE_IND,P4_SCOPE_IND"</definedName>
    <definedName name="SCOPE_IND_5">"#REF!,#REF!,'Расчет ср тарифов для БП'!P1_SCOPE_IND,'Расчет ср тарифов для БП'!P2_SCOPE_IND,'Расчет ср тарифов для БП'!P3_SCOPE_IND,'Расчет ср тарифов для БП'!P4_SCOPE_IND"</definedName>
    <definedName name="SCOPE_IND1">#REF!</definedName>
    <definedName name="SCOPE_IND2">#REF!,#REF!,#REF!,P1_SCOPE_IND2,P2_SCOPE_IND2,P3_SCOPE_IND2,P4_SCOPE_IND2</definedName>
    <definedName name="SCOPE_IND2_4">"#REF!,#REF!,#REF!,P1_SCOPE_IND2,P2_SCOPE_IND2,P3_SCOPE_IND2,P4_SCOPE_IND2"</definedName>
    <definedName name="SCOPE_IND2_5">"#REF!,#REF!,#REF!,'Расчет ср тарифов для БП'!P1_SCOPE_IND2,'Расчет ср тарифов для БП'!P2_SCOPE_IND2,'Расчет ср тарифов для БП'!P3_SCOPE_IND2,'Расчет ср тарифов для БП'!P4_SCOPE_IND2"</definedName>
    <definedName name="scope_ld">#REF!</definedName>
    <definedName name="SCOPE_LOAD">#REF!</definedName>
    <definedName name="SCOPE_LOAD_FUEL">#REF!</definedName>
    <definedName name="SCOPE_LOAD1">#REF!</definedName>
    <definedName name="SCOPE_LOAD2">'[29]Стоимость ЭЭ'!$G$111:$AN$113,'[29]Стоимость ЭЭ'!$G$93:$AN$95,'[29]Стоимость ЭЭ'!$G$51:$AN$53</definedName>
    <definedName name="SCOPE_LOAD3">#REF!</definedName>
    <definedName name="SCOPE_LOAD4">#REF!</definedName>
    <definedName name="SCOPE_MO">[30]Справочники!$K$6:$K$742,[30]Справочники!#REF!</definedName>
    <definedName name="SCOPE_MUPS">[30]Свод!#REF!,[30]Свод!#REF!</definedName>
    <definedName name="SCOPE_MUPS_NAMES">[30]Свод!#REF!,[30]Свод!#REF!</definedName>
    <definedName name="SCOPE_NALOG">[31]Справочники!$R$3:$R$4</definedName>
    <definedName name="SCOPE_NET_DATE">#REF!,#REF!,#REF!,P1_SCOPE_NET_DATE</definedName>
    <definedName name="SCOPE_NET_NVV">#REF!,P1_SCOPE_NET_NVV</definedName>
    <definedName name="SCOPE_NOTIND">P1_SCOPE_NOTIND,P2_SCOPE_NOTIND,P3_SCOPE_NOTIND,P4_SCOPE_NOTIND,P5_SCOPE_NOTIND,P6_SCOPE_NOTIND,P7_SCOPE_NOTIND,P8_SCOPE_NOTIND</definedName>
    <definedName name="SCOPE_NotInd2">P4_SCOPE_NotInd2,P5_SCOPE_NotInd2,P6_SCOPE_NotInd2,P7_SCOPE_NotInd2</definedName>
    <definedName name="SCOPE_NotInd3">#REF!,#REF!,#REF!,P1_SCOPE_NotInd3,P2_SCOPE_NotInd3</definedName>
    <definedName name="SCOPE_NotInd3_4">"#REF!,#REF!,#REF!,P1_SCOPE_NotInd3,P2_SCOPE_NotInd3"</definedName>
    <definedName name="SCOPE_NotInd3_5">"#REF!,#REF!,#REF!,'Расчет ср тарифов для БП'!P1_SCOPE_NotInd3,'Расчет ср тарифов для БП'!P2_SCOPE_NotInd3"</definedName>
    <definedName name="SCOPE_ORE">#REF!</definedName>
    <definedName name="SCOPE_OUTD">[9]FST5!$G$23:$G$30,[9]FST5!$G$32:$G$35,[9]FST5!$G$37,[9]FST5!$G$39:$G$45,[9]FST5!$G$47,[9]FST5!$G$49,[9]FST5!$G$5:$G$21</definedName>
    <definedName name="SCOPE_PER_LD">#REF!</definedName>
    <definedName name="SCOPE_PER_LD_4">"#REF!"</definedName>
    <definedName name="SCOPE_PER_PRT">#N/A</definedName>
    <definedName name="SCOPE_PRD">#REF!</definedName>
    <definedName name="SCOPE_PRD_ET">#REF!</definedName>
    <definedName name="SCOPE_PRD_ET2">#REF!</definedName>
    <definedName name="SCOPE_PRIM">#REF!,#REF!,#REF!,#REF!</definedName>
    <definedName name="SCOPE_PRT">#REF!,#REF!,#REF!,#REF!,#REF!,#REF!</definedName>
    <definedName name="SCOPE_PRZ">#REF!</definedName>
    <definedName name="SCOPE_PRZ_ET">#REF!</definedName>
    <definedName name="SCOPE_PRZ_ET2">#REF!</definedName>
    <definedName name="SCOPE_RAB1">#REF!</definedName>
    <definedName name="SCOPE_RAB2">#REF!</definedName>
    <definedName name="SCOPE_REGIONS">#REF!</definedName>
    <definedName name="SCOPE_REGLD">#REF!</definedName>
    <definedName name="SCOPE_REGLD_4">"#REF!"</definedName>
    <definedName name="SCOPE_REGS">#REF!,#REF!,#REF!,P1_SCOPE_REGS</definedName>
    <definedName name="SCOPE_RG">#REF!</definedName>
    <definedName name="SCOPE_SAVE2">#REF!,#REF!,#REF!,#REF!,#REF!,P1_SCOPE_SAVE2,P2_SCOPE_SAVE2</definedName>
    <definedName name="SCOPE_SAVE2_4">"#REF!,#REF!,#REF!,#REF!,#REF!,P1_SCOPE_SAVE2,P2_SCOPE_SAVE2"</definedName>
    <definedName name="SCOPE_SAVE2_5">"#REF!,#REF!,#REF!,#REF!,#REF!,'Расчет ср тарифов для БП'!P1_SCOPE_SAVE2,'Расчет ср тарифов для БП'!P2_SCOPE_SAVE2"</definedName>
    <definedName name="SCOPE_SBTLD">#REF!</definedName>
    <definedName name="SCOPE_SBTLD_4">"#REF!"</definedName>
    <definedName name="SCOPE_SETLD">#REF!</definedName>
    <definedName name="SCOPE_SETLD_4">"#REF!"</definedName>
    <definedName name="SCOPE_SPR_PRT">[18]Справочники!$D$21:$J$22,[18]Справочники!$E$13:$I$14,[18]Справочники!$F$27:$H$28</definedName>
    <definedName name="SCOPE_SS">#REF!,#REF!,#REF!,#REF!,#REF!,#REF!</definedName>
    <definedName name="SCOPE_SS_5">"#REF!,#REF!,#REF!,#REF!,#REF!,#REF!"</definedName>
    <definedName name="SCOPE_SS2">#REF!</definedName>
    <definedName name="SCOPE_SS2_5">"#REF!"</definedName>
    <definedName name="SCOPE_SV_LD1">#REF!,#REF!,#REF!,#REF!,#REF!,P1_SCOPE_SV_LD1</definedName>
    <definedName name="SCOPE_SV_LD1_4">"#REF!,#REF!,#REF!,#REF!,#REF!,P1_SCOPE_SV_LD1"</definedName>
    <definedName name="SCOPE_SV_LD1_5">"#REF!,#REF!,#REF!,#REF!,#REF!,'Расчет ср тарифов для БП'!P1_SCOPE_SV_LD1"</definedName>
    <definedName name="SCOPE_SV_LD2">#REF!</definedName>
    <definedName name="SCOPE_SV_LD2_5">"#REF!"</definedName>
    <definedName name="SCOPE_SV_PRT">P1_SCOPE_SV_PRT,P2_SCOPE_SV_PRT,P3_SCOPE_SV_PRT</definedName>
    <definedName name="SCOPE_SVOD">[32]Свод!$K$34,[32]Свод!$D$4:$K$31</definedName>
    <definedName name="SCOPE_SYS_B">#REF!</definedName>
    <definedName name="SCOPE_TAR_B">#REF!,#REF!,#REF!</definedName>
    <definedName name="SCOPE_TAR_REG">#REF!,#REF!,#REF!,#REF!,#REF!</definedName>
    <definedName name="SCOPE_TAR_SAVE">#REF!,#REF!</definedName>
    <definedName name="SCOPE_TAR_SAVE_B">#REF!</definedName>
    <definedName name="SCOPE_TAR_SYS">#REF!</definedName>
    <definedName name="SCOPE_TP">[9]FST5!$L$12:$L$23,[9]FST5!$L$5:$L$8</definedName>
    <definedName name="SCOPE10">#REF!</definedName>
    <definedName name="SCOPE10_4">"#REF!"</definedName>
    <definedName name="SCOPE11">#REF!</definedName>
    <definedName name="SCOPE11_4">"#REF!"</definedName>
    <definedName name="SCOPE12">#REF!</definedName>
    <definedName name="SCOPE12_4">"#REF!"</definedName>
    <definedName name="SCOPE2">#REF!</definedName>
    <definedName name="SCOPE2_4">"#REF!"</definedName>
    <definedName name="SCOPE3">#REF!</definedName>
    <definedName name="SCOPE3_4">"#REF!"</definedName>
    <definedName name="SCOPE4">#REF!</definedName>
    <definedName name="SCOPE4_4">"#REF!"</definedName>
    <definedName name="SCOPE5">#REF!</definedName>
    <definedName name="SCOPE5_4">"#REF!"</definedName>
    <definedName name="SCOPE6">#REF!</definedName>
    <definedName name="SCOPE6_4">"#REF!"</definedName>
    <definedName name="SCOPE7">#REF!</definedName>
    <definedName name="SCOPE7_4">"#REF!"</definedName>
    <definedName name="SCOPE8">#REF!</definedName>
    <definedName name="SCOPE8_4">"#REF!"</definedName>
    <definedName name="SCOPE9">#REF!</definedName>
    <definedName name="SCOPE9_4">"#REF!"</definedName>
    <definedName name="sdf">#REF!</definedName>
    <definedName name="SEP">#REF!</definedName>
    <definedName name="SEP_4">"#REF!"</definedName>
    <definedName name="SET">#REF!</definedName>
    <definedName name="SET_ET">#REF!</definedName>
    <definedName name="SET_ET_4">"#REF!"</definedName>
    <definedName name="SET_PROT">#REF!,#REF!,#REF!,#REF!,#REF!,P1_SET_PROT</definedName>
    <definedName name="SET_PROT_4">"#REF!,#REF!,#REF!,#REF!,#REF!,P1_SET_PROT"</definedName>
    <definedName name="SET_PRT">#REF!,#REF!,#REF!,#REF!,P1_SET_PRT</definedName>
    <definedName name="SET_PRT_4">"#REF!,#REF!,#REF!,#REF!,P1_SET_PRT"</definedName>
    <definedName name="SETcom">#REF!</definedName>
    <definedName name="SETcom_4">"#REF!"</definedName>
    <definedName name="Sheet2?prefix?">"H"</definedName>
    <definedName name="SP_OPT">#REF!</definedName>
    <definedName name="SP_OPT_4">"#REF!"</definedName>
    <definedName name="SP_OPT_ET">[6]TEHSHEET!#REF!</definedName>
    <definedName name="SP_OPT_ET_4">#N/A</definedName>
    <definedName name="SP_ROZN">#REF!</definedName>
    <definedName name="SP_ROZN_4">"#REF!"</definedName>
    <definedName name="SP_ROZN_ET">[6]TEHSHEET!#REF!</definedName>
    <definedName name="SP_ROZN_ET_4">#N/A</definedName>
    <definedName name="SP_SC_1">#REF!</definedName>
    <definedName name="SP_SC_1_4">"#REF!"</definedName>
    <definedName name="SP_SC_2">#REF!</definedName>
    <definedName name="SP_SC_2_4">"#REF!"</definedName>
    <definedName name="SP_SC_3">#REF!</definedName>
    <definedName name="SP_SC_3_4">"#REF!"</definedName>
    <definedName name="SP_SC_4">#REF!</definedName>
    <definedName name="SP_SC_4_4">"#REF!"</definedName>
    <definedName name="SP_SC_5">#REF!</definedName>
    <definedName name="SP_SC_5_4">"#REF!"</definedName>
    <definedName name="SP_ST_OPT">[6]TEHSHEET!#REF!</definedName>
    <definedName name="SP_ST_OPT_4">#N/A</definedName>
    <definedName name="SP_ST_ROZN">[6]TEHSHEET!#REF!</definedName>
    <definedName name="SP_ST_ROZN_4">#N/A</definedName>
    <definedName name="SPR_ET">[6]TEHSHEET!#REF!</definedName>
    <definedName name="SPR_ET_4">#N/A</definedName>
    <definedName name="SPR_GES_ET">#REF!</definedName>
    <definedName name="SPR_GRES_ET">#REF!</definedName>
    <definedName name="SPR_OTH_ET">#REF!</definedName>
    <definedName name="SPR_PROT">#REF!,#REF!</definedName>
    <definedName name="SPR_PROT_4">"#REF!,#REF!"</definedName>
    <definedName name="SPR_SCOPE">#REF!</definedName>
    <definedName name="SPR_SCOPE_4">"#REF!"</definedName>
    <definedName name="SPR_TES_ET">#REF!</definedName>
    <definedName name="SPRAV_PROT">[30]Справочники!$E$6,[30]Справочники!$D$11:$D$902,[30]Справочники!$E$3</definedName>
    <definedName name="sq">#REF!</definedName>
    <definedName name="SYS" localSheetId="5">#REF!,#REF!,P1_SYS</definedName>
    <definedName name="SYS" localSheetId="6">#REF!,#REF!,P1_SYS</definedName>
    <definedName name="SYS">#REF!,#REF!,P1_SYS</definedName>
    <definedName name="T0?axis?ПРД?БАЗ">'[21]0'!$I$7:$J$112,'[21]0'!$F$7:$G$112</definedName>
    <definedName name="T0?axis?ПРД?ПРЕД">'[21]0'!$K$7:$L$112,'[21]0'!$D$7:$E$112</definedName>
    <definedName name="T0?axis?ПРД?РЕГ">#REF!</definedName>
    <definedName name="T0?axis?ПФ?ПЛАН">'[21]0'!$I$7:$I$112,'[21]0'!$D$7:$D$112,'[21]0'!$K$7:$K$112,'[21]0'!$F$7:$F$112</definedName>
    <definedName name="T0?axis?ПФ?ФАКТ">'[21]0'!$J$7:$J$112,'[21]0'!$E$7:$E$112,'[21]0'!$L$7:$L$112,'[21]0'!$G$7:$G$112</definedName>
    <definedName name="T0?Copy1">#REF!</definedName>
    <definedName name="T0?Copy2">#REF!</definedName>
    <definedName name="T0?Copy3">#REF!</definedName>
    <definedName name="T0?Copy4">#REF!</definedName>
    <definedName name="T0?Data">'[21]0'!$D$8:$L$52,   '[21]0'!$D$54:$L$59,   '[21]0'!$D$63:$L$64,   '[21]0'!$D$68:$L$70,   '[21]0'!$D$72:$L$74,   '[21]0'!$D$77:$L$92,   '[21]0'!$D$95:$L$97,   '[21]0'!$D$99:$L$104,   '[21]0'!$D$107:$L$108,   '[21]0'!$D$111:$L$112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'[21]0'!$D$8:$H$8,   '[21]0'!$D$86:$H$86</definedName>
    <definedName name="T0?unit?МКВТЧ">#REF!</definedName>
    <definedName name="T0?unit?ПРЦ">'[21]0'!$D$87:$H$88,   '[21]0'!$D$96:$H$97,   '[21]0'!$D$107:$H$108,   '[21]0'!$D$111:$H$112,   '[21]0'!$I$7:$L$112</definedName>
    <definedName name="T0?unit?РУБ.ГКАЛ">'[21]0'!$D$89:$H$89,   '[21]0'!$D$92:$H$92</definedName>
    <definedName name="T0?unit?РУБ.МВТ.МЕС">#REF!</definedName>
    <definedName name="T0?unit?РУБ.ТКВТЧ">#REF!</definedName>
    <definedName name="T0?unit?ТГКАЛ">#REF!</definedName>
    <definedName name="T0?unit?ТРУБ">'[21]0'!$D$14:$H$52,   '[21]0'!$D$54:$H$59,   '[21]0'!$D$63:$H$64,   '[21]0'!$D$68:$H$70,   '[21]0'!$D$72:$H$74,   '[21]0'!$D$77:$H$77,   '[21]0'!$D$79:$H$81,   '[21]0'!$D$90:$H$91,   '[21]0'!$D$99:$H$104,   '[21]0'!$D$78:$H$78</definedName>
    <definedName name="T0_Copy1">#REF!</definedName>
    <definedName name="T1?axis?R?ОРГ">#REF!</definedName>
    <definedName name="T1?axis?R?ОРГ?">#REF!</definedName>
    <definedName name="T1?axis?ПРД?БАЗ">'[21]1'!$I$6:$J$23,'[21]1'!$F$6:$G$23</definedName>
    <definedName name="T1?axis?ПРД?ПРЕД">'[21]1'!$K$6:$L$23,'[21]1'!$D$6:$E$23</definedName>
    <definedName name="T1?axis?ПРД?РЕГ">#REF!</definedName>
    <definedName name="T1?axis?ПРД2?2005">P1_T1?axis?ПРД2?2005,P2_T1?axis?ПРД2?2005,P3_T1?axis?ПРД2?2005</definedName>
    <definedName name="T1?axis?ПРД2?2006">P1_T1?axis?ПРД2?2006,P2_T1?axis?ПРД2?2006,P3_T1?axis?ПРД2?2006</definedName>
    <definedName name="T1?axis?ПФ?ПЛАН">'[21]1'!$I$6:$I$23,'[21]1'!$D$6:$D$23,'[21]1'!$K$6:$K$23,'[21]1'!$F$6:$F$23</definedName>
    <definedName name="T1?axis?ПФ?ФАКТ">'[21]1'!$J$6:$J$23,'[21]1'!$E$6:$E$23,'[21]1'!$L$6:$L$23,'[21]1'!$G$6:$G$23</definedName>
    <definedName name="T1?Data">'[21]1'!$D$6:$L$12,   '[21]1'!$D$14:$L$18,   '[21]1'!$D$20:$L$23</definedName>
    <definedName name="T1?Fuel_type">#REF!,#REF!,#REF!,#REF!,#REF!,#REF!,#REF!,#REF!,#REF!,#REF!,P1_T1?Fuel_type</definedName>
    <definedName name="T1?item_ext?РОСТ">#REF!</definedName>
    <definedName name="T1?L1">#REF!</definedName>
    <definedName name="T1?L1.1.1">P1_T1?L1.1.1,P2_T1?L1.1.1,P3_T1?L1.1.1</definedName>
    <definedName name="T1?L1.1.1.1">P1_T1?L1.1.1.1,P2_T1?L1.1.1.1,P3_T1?L1.1.1.1</definedName>
    <definedName name="T1?L1.1.2">P2_T1?L1.1.2,P3_T1?L1.1.2</definedName>
    <definedName name="T1?L1.1.2.1">P1_T1?L1.1.2.1,P2_T1?L1.1.2.1,P3_T1?L1.1.2.1</definedName>
    <definedName name="T1?L1.1.2.1.1">#REF!,#REF!,#REF!,#REF!,P1_T1?L1.1.2.1.1,P2_T1?L1.1.2.1.1,P3_T1?L1.1.2.1.1</definedName>
    <definedName name="T1?L1.1.2.1.2">#REF!,#REF!,#REF!,#REF!,P1_T1?L1.1.2.1.2,P2_T1?L1.1.2.1.2,P3_T1?L1.1.2.1.2</definedName>
    <definedName name="T1?L1.1.2.1.3">#REF!,#REF!,#REF!,#REF!,P1_T1?L1.1.2.1.3,P2_T1?L1.1.2.1.3,P3_T1?L1.1.2.1.3</definedName>
    <definedName name="T1?L1.1.2.2">P1_T1?L1.1.2.2,P2_T1?L1.1.2.2,P3_T1?L1.1.2.2</definedName>
    <definedName name="T1?L1.1.2.3">P1_T1?L1.1.2.3,P2_T1?L1.1.2.3,P3_T1?L1.1.2.3</definedName>
    <definedName name="T1?L1.1.2.4">P1_T1?L1.1.2.4,P2_T1?L1.1.2.4,P3_T1?L1.1.2.4</definedName>
    <definedName name="T1?L1.1.2.5">P1_T1?L1.1.2.5,P2_T1?L1.1.2.5,P3_T1?L1.1.2.5</definedName>
    <definedName name="T1?L1.1.2.6">P1_T1?L1.1.2.6,P2_T1?L1.1.2.6,P3_T1?L1.1.2.6</definedName>
    <definedName name="T1?L1.1.2.7">P1_T1?L1.1.2.7,P2_T1?L1.1.2.7,P3_T1?L1.1.2.7</definedName>
    <definedName name="T1?L1.1.2.7.1">P1_T1?L1.1.2.7.1,P2_T1?L1.1.2.7.1,P3_T1?L1.1.2.7.1</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M1">#REF!,#REF!,#REF!,#REF!,#REF!,#REF!,#REF!,#REF!,#REF!,P1_T1?M1,P2_T1?M1,P3_T1?M1</definedName>
    <definedName name="T1?M2">#REF!,#REF!,#REF!,#REF!,#REF!,#REF!,#REF!,#REF!,#REF!,P1_T1?M2,P2_T1?M2,P3_T1?M2</definedName>
    <definedName name="T1?Name">#REF!</definedName>
    <definedName name="T1?Table">#REF!</definedName>
    <definedName name="T1?Title">#REF!</definedName>
    <definedName name="T1?unit?ГКАЛ">P1_T1?unit?ГКАЛ,P2_T1?unit?ГКАЛ,P3_T1?unit?ГКАЛ,P4_T1?unit?ГКАЛ,P5_T1?unit?ГКАЛ,P6_T1?unit?ГКАЛ</definedName>
    <definedName name="T1?unit?МВТ">#REF!</definedName>
    <definedName name="T1?unit?ПРЦ">#REF!</definedName>
    <definedName name="T1?unit?РУБ.ГКАЛ">P1_T1?unit?РУБ.ГКАЛ,P2_T1?unit?РУБ.ГКАЛ,P3_T1?unit?РУБ.ГКАЛ,P4_T1?unit?РУБ.ГКАЛ,P5_T1?unit?РУБ.ГКАЛ,P6_T1?unit?РУБ.ГКАЛ</definedName>
    <definedName name="T1?unit?РУБ.ТОНН">P4_T1?unit?РУБ.ТОНН,P5_T1?unit?РУБ.ТОНН</definedName>
    <definedName name="T1?unit?СТР">P2_T1?unit?СТР,P3_T1?unit?СТР,P4_T1?unit?СТР,P5_T1?unit?СТР,P6_T1?unit?СТР</definedName>
    <definedName name="T1?unit?ТОНН">#REF!,#REF!,#REF!,#REF!,#REF!,#REF!,P1_T1?unit?ТОНН,P2_T1?unit?ТОНН,P3_T1?unit?ТОНН,P4_T1?unit?ТОНН</definedName>
    <definedName name="T1?unit?ТРУБ">P11_T1?unit?ТРУБ,P12_T1?unit?ТРУБ,P13_T1?unit?ТРУБ</definedName>
    <definedName name="T1_">#REF!</definedName>
    <definedName name="T1_2_Copy">#REF!</definedName>
    <definedName name="T1_Add_Town">#REF!</definedName>
    <definedName name="T1_Copy">#REF!</definedName>
    <definedName name="T1_Protect">#N/A</definedName>
    <definedName name="T1_Unprotected">#REF!,#REF!,#REF!,#REF!,#REF!,#REF!,#REF!,#REF!</definedName>
    <definedName name="T10?axis?R?ДОГОВОР">'[21]10'!$D$9:$L$11, '[21]10'!$D$15:$L$17, '[21]10'!$D$21:$L$23, '[21]10'!$D$27:$L$29</definedName>
    <definedName name="T10?axis?R?ДОГОВОР?">'[21]10'!$B$9:$B$11, '[21]10'!$B$15:$B$17, '[21]10'!$B$21:$B$23, '[21]10'!$B$27:$B$29</definedName>
    <definedName name="T10?axis?ПРД?БАЗ">'[21]10'!$I$6:$J$31,'[21]10'!$F$6:$G$31</definedName>
    <definedName name="T10?axis?ПРД?ПРЕД">'[21]10'!$K$6:$L$31,'[21]10'!$D$6:$E$31</definedName>
    <definedName name="T10?axis?ПРД?РЕГ">#REF!</definedName>
    <definedName name="T10?axis?ПФ?ПЛАН">'[21]10'!$I$6:$I$31,'[21]10'!$D$6:$D$31,'[21]10'!$K$6:$K$31,'[21]10'!$F$6:$F$31</definedName>
    <definedName name="T10?axis?ПФ?ФАКТ">'[21]10'!$J$6:$J$31,'[21]10'!$E$6:$E$31,'[21]10'!$L$6:$L$31,'[21]10'!$G$6:$G$31</definedName>
    <definedName name="T10?Data">'[21]10'!$D$6:$L$7, '[21]10'!$D$9:$L$11, '[21]10'!$D$13:$L$13, '[21]10'!$D$15:$L$17, '[21]10'!$D$19:$L$19, '[21]10'!$D$21:$L$23, '[21]10'!$D$25:$L$25, '[21]10'!$D$27:$L$29, '[21]10'!$D$31:$L$31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[6]TEHSHEET!#REF!</definedName>
    <definedName name="T10_ET_4">#N/A</definedName>
    <definedName name="T10_OPT">#REF!</definedName>
    <definedName name="T10_OPT_4">"#REF!"</definedName>
    <definedName name="T10_ROZN">#REF!</definedName>
    <definedName name="T10_ROZN_4">"#REF!"</definedName>
    <definedName name="T11?axis?R?ДОГОВОР">'[21]11'!$D$8:$L$11, '[21]11'!$D$15:$L$18, '[21]11'!$D$22:$L$23, '[21]11'!$D$29:$L$32, '[21]11'!$D$36:$L$39, '[21]11'!$D$43:$L$46, '[21]11'!$D$51:$L$54, '[21]11'!$D$58:$L$61, '[21]11'!$D$65:$L$68, '[21]11'!$D$72:$L$82</definedName>
    <definedName name="T11?axis?R?ДОГОВОР?">'[21]11'!$B$72:$B$82, '[21]11'!$B$65:$B$68, '[21]11'!$B$58:$B$61, '[21]11'!$B$51:$B$54, '[21]11'!$B$43:$B$46, '[21]11'!$B$36:$B$39, '[21]11'!$B$29:$B$33, '[21]11'!$B$22:$B$25, '[21]11'!$B$15:$B$18, '[21]11'!$B$8:$B$11</definedName>
    <definedName name="T11?axis?ПРД?БАЗ">'[21]11'!$I$6:$J$84,'[21]11'!$F$6:$G$84</definedName>
    <definedName name="T11?axis?ПРД?ПРЕД">'[21]11'!$K$6:$L$84,'[21]11'!$D$6:$E$84</definedName>
    <definedName name="T11?axis?ПРД?РЕГ">'[33]услуги непроизводств.'!#REF!</definedName>
    <definedName name="T11?axis?ПФ?ПЛАН">'[21]11'!$I$6:$I$84,'[21]11'!$D$6:$D$84,'[21]11'!$K$6:$K$84,'[21]11'!$F$6:$F$84</definedName>
    <definedName name="T11?axis?ПФ?ФАКТ">'[21]11'!$J$6:$J$84,'[21]11'!$E$6:$E$84,'[21]11'!$L$6:$L$84,'[21]11'!$G$6:$G$84</definedName>
    <definedName name="T11?Data">#N/A</definedName>
    <definedName name="T11?Name">'[33]услуги непроизводств.'!#REF!</definedName>
    <definedName name="T11_Copy1">'[33]услуги непроизводств.'!#REF!</definedName>
    <definedName name="T11_Copy2">'[33]услуги непроизводств.'!#REF!</definedName>
    <definedName name="T11_Copy3">'[33]услуги непроизводств.'!#REF!</definedName>
    <definedName name="T11_Copy4">'[33]услуги непроизводств.'!#REF!</definedName>
    <definedName name="T11_Copy5">'[33]услуги непроизводств.'!#REF!</definedName>
    <definedName name="T11_Copy6">'[33]услуги непроизводств.'!#REF!</definedName>
    <definedName name="T11_Copy7.1">'[33]услуги непроизводств.'!#REF!</definedName>
    <definedName name="T11_Copy7.2">'[33]услуги непроизводств.'!#REF!</definedName>
    <definedName name="T11_Copy8">'[33]услуги непроизводств.'!#REF!</definedName>
    <definedName name="T11_Copy9">'[33]услуги непроизводств.'!#REF!</definedName>
    <definedName name="T12?axis?R?ДОГОВОР">#REF!</definedName>
    <definedName name="T12?axis?R?ДОГОВОР?">#REF!</definedName>
    <definedName name="T12?axis?ПРД?БАЗ">'[21]12'!$J$6:$K$20,'[21]12'!$G$6:$H$20</definedName>
    <definedName name="T12?axis?ПРД?ПРЕД">'[21]12'!$L$6:$M$20,'[21]12'!$E$6:$F$20</definedName>
    <definedName name="T12?axis?ПРД?РЕГ">#REF!</definedName>
    <definedName name="T12?axis?ПФ?ПЛАН">'[21]12'!$J$6:$J$20,'[21]12'!$E$6:$E$20,'[21]12'!$L$6:$L$20,'[21]12'!$G$6:$G$20</definedName>
    <definedName name="T12?axis?ПФ?ФАКТ">'[21]12'!$K$6:$K$20,'[21]12'!$F$6:$F$20,'[21]12'!$M$6:$M$20,'[21]12'!$H$6:$H$20</definedName>
    <definedName name="T12?Data">'[21]12'!$E$6:$M$9,  '[21]12'!$E$11:$M$18,  '[21]12'!$E$20:$M$20</definedName>
    <definedName name="T12?item_ext?РОСТ">#REF!</definedName>
    <definedName name="T12?L1">#REF!</definedName>
    <definedName name="T12?L1.1">#REF!</definedName>
    <definedName name="T12?L2">#REF!</definedName>
    <definedName name="T12?L2.1">#REF!</definedName>
    <definedName name="T12?L2.1.x">'[21]12'!$A$16:$M$16, '[21]12'!$A$14:$M$14, '[21]12'!$A$12:$M$12, '[21]12'!$A$18:$M$18</definedName>
    <definedName name="T12?L2.x">'[21]12'!$A$15:$M$15, '[21]12'!$A$13:$M$13, '[21]12'!$A$11:$M$11, '[21]12'!$A$17:$M$17</definedName>
    <definedName name="T12?L3">#REF!</definedName>
    <definedName name="T12?Name">#REF!</definedName>
    <definedName name="T12?Table">#REF!</definedName>
    <definedName name="T12?Title">#REF!</definedName>
    <definedName name="T12?unit?ГА">'[21]12'!$E$16:$I$16, '[21]12'!$E$14:$I$14, '[21]12'!$E$9:$I$9, '[21]12'!$E$12:$I$12, '[21]12'!$E$18:$I$18, '[21]12'!$E$7:$I$7</definedName>
    <definedName name="T12?unit?ПРЦ">#REF!</definedName>
    <definedName name="T12?unit?ТРУБ">'[21]12'!$E$15:$I$15, '[21]12'!$E$13:$I$13, '[21]12'!$E$6:$I$6, '[21]12'!$E$8:$I$8, '[21]12'!$E$11:$I$11, '[21]12'!$E$17:$I$17, '[21]12'!$E$20:$I$20</definedName>
    <definedName name="T12_Copy">#REF!</definedName>
    <definedName name="T13?axis?ПРД?БАЗ">'[21]13'!$I$6:$J$16,'[21]13'!$F$6:$G$16</definedName>
    <definedName name="T13?axis?ПРД?ПРЕД">'[21]13'!$K$6:$L$16,'[21]13'!$D$6:$E$16</definedName>
    <definedName name="T13?axis?ПРД?РЕГ">#REF!</definedName>
    <definedName name="T13?axis?ПФ?ПЛАН">'[21]13'!$I$6:$I$16,'[21]13'!$D$6:$D$16,'[21]13'!$K$6:$K$16,'[21]13'!$F$6:$F$16</definedName>
    <definedName name="T13?axis?ПФ?ФАКТ">'[21]13'!$J$6:$J$16,'[21]13'!$E$6:$E$16,'[21]13'!$L$6:$L$16,'[21]13'!$G$6:$G$16</definedName>
    <definedName name="T13?Data">'[21]13'!$D$6:$L$7, '[21]13'!$D$8:$L$8, '[21]13'!$D$9:$L$16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'[21]13'!$D$14:$H$14,'[21]13'!$D$11:$H$11</definedName>
    <definedName name="T13?unit?ТГКАЛ">#REF!</definedName>
    <definedName name="T13?unit?ТМКБ">'[21]13'!$D$13:$H$13,'[21]13'!$D$10:$H$10</definedName>
    <definedName name="T13?unit?ТРУБ">'[21]13'!$D$12:$H$12,'[21]13'!$D$15:$H$16,'[21]13'!$D$8:$H$9</definedName>
    <definedName name="T14?axis?R?ВРАС">#REF!</definedName>
    <definedName name="T14?axis?R?ВРАС?">#REF!</definedName>
    <definedName name="T14?axis?ПРД?БАЗ">'[21]14'!$J$6:$K$20,'[21]14'!$G$6:$H$20</definedName>
    <definedName name="T14?axis?ПРД?ПРЕД">'[21]14'!$L$6:$M$20,'[21]14'!$E$6:$F$20</definedName>
    <definedName name="T14?axis?ПРД?РЕГ">#REF!</definedName>
    <definedName name="T14?axis?ПФ?ПЛАН">'[21]14'!$G$6:$G$20,'[21]14'!$J$6:$J$20,'[21]14'!$L$6:$L$20,'[21]14'!$E$6:$E$20</definedName>
    <definedName name="T14?axis?ПФ?ФАКТ">'[21]14'!$H$6:$H$20,'[21]14'!$K$6:$K$20,'[21]14'!$M$6:$M$20,'[21]14'!$F$6:$F$20</definedName>
    <definedName name="T14?Data">'[21]14'!$E$7:$M$18,  '[21]14'!$E$20:$M$20</definedName>
    <definedName name="T14?item_ext?РОСТ">#REF!</definedName>
    <definedName name="T14?L1">'[21]14'!$A$13:$M$13, '[21]14'!$A$10:$M$10, '[21]14'!$A$7:$M$7, '[21]14'!$A$16:$M$16</definedName>
    <definedName name="T14?L1.1">'[21]14'!$A$14:$M$14, '[21]14'!$A$11:$M$11, '[21]14'!$A$8:$M$8, '[21]14'!$A$17:$M$17</definedName>
    <definedName name="T14?L1.2">'[21]14'!$A$15:$M$15, '[21]14'!$A$12:$M$12, '[21]14'!$A$9:$M$9, '[21]14'!$A$18:$M$18</definedName>
    <definedName name="T14?L2">#REF!</definedName>
    <definedName name="T14?Name">#REF!</definedName>
    <definedName name="T14?Table">#REF!</definedName>
    <definedName name="T14?Title">#REF!</definedName>
    <definedName name="T14?unit?ПРЦ">'[21]14'!$E$15:$I$15, '[21]14'!$E$12:$I$12, '[21]14'!$E$9:$I$9, '[21]14'!$E$18:$I$18, '[21]14'!$J$6:$M$20</definedName>
    <definedName name="T14?unit?ТРУБ">'[21]14'!$E$13:$I$14, '[21]14'!$E$10:$I$11, '[21]14'!$E$7:$I$8, '[21]14'!$E$16:$I$17, '[21]14'!$E$20:$I$20</definedName>
    <definedName name="T14_Copy">#REF!</definedName>
    <definedName name="T15?axis?ПРД?БАЗ">'[21]15'!$I$6:$J$11,'[21]15'!$F$6:$G$11</definedName>
    <definedName name="T15?axis?ПРД?ПРЕД">'[21]15'!$K$6:$L$11,'[21]15'!$D$6:$E$11</definedName>
    <definedName name="T15?axis?ПФ?ПЛАН">'[21]15'!$I$6:$I$11,'[21]15'!$D$6:$D$11,'[21]15'!$K$6:$K$11,'[21]15'!$F$6:$F$11</definedName>
    <definedName name="T15?axis?ПФ?ФАКТ">'[21]15'!$J$6:$J$11,'[21]15'!$E$6:$E$11,'[21]15'!$L$6:$L$11,'[21]15'!$G$6:$G$11</definedName>
    <definedName name="T15?Columns">#REF!</definedName>
    <definedName name="T15?item_ext?РОСТ">[33]экология!#REF!</definedName>
    <definedName name="T15?ItemComments">#REF!</definedName>
    <definedName name="T15?Items">#REF!</definedName>
    <definedName name="T15?Name">[33]экология!#REF!</definedName>
    <definedName name="T15?Scope">#REF!</definedName>
    <definedName name="T15?unit?ПРЦ">[33]экология!#REF!</definedName>
    <definedName name="T15?ВРАС">#REF!</definedName>
    <definedName name="T15_Protect">'[20]15'!$E$25:$I$29,'[20]15'!$E$31:$I$34,'[20]15'!$E$36:$I$40,'[20]15'!$E$44:$I$45,'[20]15'!$E$9:$I$17,'[20]15'!$B$36:$B$40,'[20]15'!$E$19:$I$21</definedName>
    <definedName name="T16?axis?R?ДОГОВОР">'[21]16'!$E$40:$M$40,'[21]16'!$E$60:$M$60,'[21]16'!$E$36:$M$36,'[21]16'!$E$32:$M$32,'[21]16'!$E$28:$M$28,'[21]16'!$E$24:$M$24,'[21]16'!$E$68:$M$68,'[21]16'!$E$56:$M$56,'[21]16'!$E$20:$M$20,P1_T16?axis?R?ДОГОВОР</definedName>
    <definedName name="T16?axis?R?ДОГОВОР?">'[21]16'!$A$8,'[21]16'!$A$12,'[21]16'!$A$16,P1_T16?axis?R?ДОГОВОР?</definedName>
    <definedName name="T16?axis?R?ДОГОВОР?_4">#N/A</definedName>
    <definedName name="T16?axis?R?ДОГОВОР_4">#N/A</definedName>
    <definedName name="T16?axis?R?ОРГ">#REF!</definedName>
    <definedName name="T16?axis?R?ОРГ?">#REF!</definedName>
    <definedName name="T16?axis?ПРД?БАЗ">'[21]16'!$J$6:$K$88,               '[21]16'!$G$6:$H$88</definedName>
    <definedName name="T16?axis?ПРД?ПРЕД">'[21]16'!$L$6:$M$88,               '[21]16'!$E$6:$F$88</definedName>
    <definedName name="T16?axis?ПРД?РЕГ">#REF!</definedName>
    <definedName name="T16?axis?ПФ?ПЛАН">'[21]16'!$J$6:$J$88,               '[21]16'!$E$6:$E$88,               '[21]16'!$L$6:$L$88,               '[21]16'!$G$6:$G$88</definedName>
    <definedName name="T16?axis?ПФ?ФАКТ">'[21]16'!$K$6:$K$88,               '[21]16'!$F$6:$F$88,               '[21]16'!$M$6:$M$88,               '[21]16'!$H$6:$H$88</definedName>
    <definedName name="T16?Data">#REF!</definedName>
    <definedName name="T16?item_ext?РОСТ">#REF!</definedName>
    <definedName name="T16?L1">'[21]16'!$A$38:$M$38,'[21]16'!$A$58:$M$58,'[21]16'!$A$34:$M$34,'[21]16'!$A$30:$M$30,'[21]16'!$A$26:$M$26,'[21]16'!$A$22:$M$22,'[21]16'!$A$66:$M$66,'[21]16'!$A$54:$M$54,'[21]16'!$A$18:$M$18,P1_T16?L1</definedName>
    <definedName name="T16?L1.x">'[21]16'!$A$40:$M$40,'[21]16'!$A$60:$M$60,'[21]16'!$A$36:$M$36,'[21]16'!$A$32:$M$32,'[21]16'!$A$28:$M$28,'[21]16'!$A$24:$M$24,'[21]16'!$A$68:$M$68,'[21]16'!$A$56:$M$56,'[21]16'!$A$20:$M$20,P1_T16?L1.x</definedName>
    <definedName name="T16?L1.x_4">#N/A</definedName>
    <definedName name="T16?L1_4">#N/A</definedName>
    <definedName name="T16?L2">#REF!</definedName>
    <definedName name="T16?Name">#REF!</definedName>
    <definedName name="T16?Table">#REF!</definedName>
    <definedName name="T16?Title">#REF!</definedName>
    <definedName name="T16?unit?ПРЦ">#REF!</definedName>
    <definedName name="T16?unit?ТРУБ">#REF!</definedName>
    <definedName name="T16_Copy">#REF!</definedName>
    <definedName name="T16_Copy2">#REF!</definedName>
    <definedName name="T16_Protect">'[20]16'!$G$44:$K$44,'[20]16'!$G$7:$K$8,P1_T16_Protect</definedName>
    <definedName name="T17.1?axis?C?НП">'[21]17.1'!$E$6:$L$16, '[21]17.1'!$E$18:$L$28</definedName>
    <definedName name="T17.1?axis?C?НП?">#REF!</definedName>
    <definedName name="T17.1?axis?ПРД?БАЗ">#REF!</definedName>
    <definedName name="T17.1?axis?ПРД?РЕГ">#REF!</definedName>
    <definedName name="T17.1?Data">'[21]17.1'!$E$6:$L$16, '[21]17.1'!$N$6:$N$16, '[21]17.1'!$E$18:$L$28, '[21]17.1'!$N$18:$N$28</definedName>
    <definedName name="T17.1?item_ext?ВСЕГО">'[21]17.1'!$N$6:$N$16, '[21]17.1'!$N$18:$N$28</definedName>
    <definedName name="T17.1?L1">'[21]17.1'!$A$6:$N$6, '[21]17.1'!$A$18:$N$18</definedName>
    <definedName name="T17.1?L2">'[21]17.1'!$A$7:$N$7, '[21]17.1'!$A$19:$N$19</definedName>
    <definedName name="T17.1?L3">'[21]17.1'!$A$8:$N$8, '[21]17.1'!$A$20:$N$20</definedName>
    <definedName name="T17.1?L3.1">'[21]17.1'!$A$9:$N$9, '[21]17.1'!$A$21:$N$21</definedName>
    <definedName name="T17.1?L4">'[21]17.1'!$A$10:$N$10, '[21]17.1'!$A$22:$N$22</definedName>
    <definedName name="T17.1?L4.1">'[21]17.1'!$A$11:$N$11, '[21]17.1'!$A$23:$N$23</definedName>
    <definedName name="T17.1?L5">'[21]17.1'!$A$12:$N$12, '[21]17.1'!$A$24:$N$24</definedName>
    <definedName name="T17.1?L5.1">'[21]17.1'!$A$13:$N$13, '[21]17.1'!$A$25:$N$25</definedName>
    <definedName name="T17.1?L6">'[21]17.1'!$A$14:$N$14, '[21]17.1'!$A$26:$N$26</definedName>
    <definedName name="T17.1?L7">'[21]17.1'!$A$15:$N$15, '[21]17.1'!$A$27:$N$27</definedName>
    <definedName name="T17.1?L8">'[21]17.1'!$A$16:$N$16, '[21]17.1'!$A$28:$N$28</definedName>
    <definedName name="T17.1?Name">#REF!</definedName>
    <definedName name="T17.1?Table">#REF!</definedName>
    <definedName name="T17.1?Title">#REF!</definedName>
    <definedName name="T17.1?unit?РУБ">'[21]17.1'!$D$9:$N$9, '[21]17.1'!$D$11:$N$11, '[21]17.1'!$D$13:$N$13, '[21]17.1'!$D$21:$N$21, '[21]17.1'!$D$23:$N$23, '[21]17.1'!$D$25:$N$25</definedName>
    <definedName name="T17.1?unit?ТРУБ">'[21]17.1'!$D$8:$N$8, '[21]17.1'!$D$10:$N$10, '[21]17.1'!$D$12:$N$12, '[21]17.1'!$D$14:$N$16, '[21]17.1'!$D$20:$N$20, '[21]17.1'!$D$22:$N$22, '[21]17.1'!$D$24:$N$24, '[21]17.1'!$D$26:$N$28</definedName>
    <definedName name="T17.1?unit?ЧДН">'[21]17.1'!$D$7:$N$7, '[21]17.1'!$D$19:$N$19</definedName>
    <definedName name="T17.1?unit?ЧЕЛ">'[21]17.1'!$D$18:$N$18, '[21]17.1'!$D$6:$N$6</definedName>
    <definedName name="T17.1_Copy">#REF!</definedName>
    <definedName name="T17.1_Protect">'[20]17.1'!$D$14:$F$17,'[20]17.1'!$D$19:$F$22,'[20]17.1'!$I$9:$I$12,'[20]17.1'!$I$14:$I$17,'[20]17.1'!$I$19:$I$22,'[20]17.1'!$D$9:$F$12</definedName>
    <definedName name="T17?axis?ПРД?БАЗ">'[21]17'!$I$6:$J$13,'[21]17'!$F$6:$G$13</definedName>
    <definedName name="T17?axis?ПРД?ПРЕД">'[21]17'!$K$6:$L$13,'[21]17'!$D$6:$E$13</definedName>
    <definedName name="T17?axis?ПРД?РЕГ">#REF!</definedName>
    <definedName name="T17?axis?ПФ?ПЛАН">'[21]17'!$I$6:$I$13,'[21]17'!$D$6:$D$13,'[21]17'!$K$6:$K$13,'[21]17'!$F$6:$F$13</definedName>
    <definedName name="T17?axis?ПФ?ФАКТ">'[21]17'!$J$6:$J$13,'[21]17'!$E$6:$E$13,'[21]17'!$L$6:$L$13,'[21]17'!$G$6:$G$13</definedName>
    <definedName name="T17?Data">#REF!</definedName>
    <definedName name="T17?item_ext?РОСТ">#REF!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Table">#REF!</definedName>
    <definedName name="T17?Title">#REF!</definedName>
    <definedName name="T17?unit?ГКАЛЧ">'[13]29'!$M$26:$M$33,'[13]29'!$P$26:$P$33,'[13]29'!$G$52:$G$59,'[13]29'!$J$52:$J$59,'[13]29'!$M$52:$M$59,'[13]29'!$P$52:$P$59,'[13]29'!$G$26:$G$33,'[13]29'!$J$26:$J$33</definedName>
    <definedName name="T17?unit?РУБ.ГКАЛ">'[13]29'!$O$18:$O$25,P1_T17?unit?РУБ.ГКАЛ,P2_T17?unit?РУБ.ГКАЛ</definedName>
    <definedName name="T17?unit?РУБ.ГКАЛ_4">#N/A</definedName>
    <definedName name="T17?unit?ТГКАЛ">'[13]29'!$P$18:$P$25,P1_T17?unit?ТГКАЛ,P2_T17?unit?ТГКАЛ</definedName>
    <definedName name="T17?unit?ТГКАЛ_4">#N/A</definedName>
    <definedName name="T17?unit?ТРУБ">#REF!</definedName>
    <definedName name="T17?unit?ТРУБ.ГКАЛЧ.МЕС">'[13]29'!$L$26:$L$33,'[13]29'!$O$26:$O$33,'[13]29'!$F$52:$F$59,'[13]29'!$I$52:$I$59,'[13]29'!$L$52:$L$59,'[13]29'!$O$52:$O$59,'[13]29'!$F$26:$F$33,'[13]29'!$I$26:$I$33</definedName>
    <definedName name="T17?unit?ЧДН">#REF!</definedName>
    <definedName name="T17?unit?ЧЕЛ">#REF!</definedName>
    <definedName name="T17_Protect" localSheetId="5">'[20]21.3'!$E$66:$I$69,'[20]21.3'!$E$10:$I$10,P1_T17_Protect</definedName>
    <definedName name="T17_Protect" localSheetId="6">'[20]21.3'!$E$66:$I$69,'[20]21.3'!$E$10:$I$10,P1_T17_Protect</definedName>
    <definedName name="T17_Protect">'[20]21.3'!$E$66:$I$69,'[20]21.3'!$E$10:$I$10,P1_T17_Protect</definedName>
    <definedName name="T17_Protection">#N/A</definedName>
    <definedName name="T18.1?Data" localSheetId="5">P1_T18.1?Data,P2_T18.1?Data</definedName>
    <definedName name="T18.1?Data" localSheetId="6">P1_T18.1?Data,P2_T18.1?Data</definedName>
    <definedName name="T18.1?Data">P1_T18.1?Data,P2_T18.1?Data</definedName>
    <definedName name="T18.1?Data_4">#N/A</definedName>
    <definedName name="T18.2?item_ext?СБЫТ">'[20]18.2'!#REF!,'[20]18.2'!#REF!</definedName>
    <definedName name="T18.2?ВРАС">'[20]18.2'!$B$34:$B$38,'[20]18.2'!$B$28:$B$30</definedName>
    <definedName name="T18.2_Protect">'[20]18.2'!$F$58:$J$59,'[20]18.2'!$F$62:$J$62,'[20]18.2'!$F$64:$J$67,'[20]18.2'!$F$6:$J$8,P1_T18.2_Protect</definedName>
    <definedName name="T18?axis?R?ДОГОВОР">'[21]18'!$D$14:$L$16,'[21]18'!$D$20:$L$22,'[21]18'!$D$26:$L$28,'[21]18'!$D$32:$L$34,'[21]18'!$D$38:$L$40,'[21]18'!$D$8:$L$10</definedName>
    <definedName name="T18?axis?R?ДОГОВОР?">'[21]18'!$B$14:$B$16,'[21]18'!$B$20:$B$22,'[21]18'!$B$26:$B$28,'[21]18'!$B$32:$B$34,'[21]18'!$B$38:$B$40,'[21]18'!$B$8:$B$10</definedName>
    <definedName name="T18?axis?ПРД?БАЗ">'[21]18'!$I$6:$J$42,'[21]18'!$F$6:$G$42</definedName>
    <definedName name="T18?axis?ПРД?ПРЕД">'[21]18'!$K$6:$L$42,'[21]18'!$D$6:$E$42</definedName>
    <definedName name="T18?axis?ПФ?ПЛАН">'[21]18'!$I$6:$I$42,'[21]18'!$D$6:$D$42,'[21]18'!$K$6:$K$42,'[21]18'!$F$6:$F$42</definedName>
    <definedName name="T18?axis?ПФ?ФАКТ">'[21]18'!$J$6:$J$42,'[21]18'!$E$6:$E$42,'[21]18'!$L$6:$L$42,'[21]18'!$G$6:$G$42</definedName>
    <definedName name="T18_Copy1">[33]страховые!#REF!</definedName>
    <definedName name="T18_Copy2">[33]страховые!#REF!</definedName>
    <definedName name="T18_Copy3">[33]страховые!#REF!</definedName>
    <definedName name="T18_Copy4">[33]страховые!#REF!</definedName>
    <definedName name="T18_Copy5">[33]страховые!#REF!</definedName>
    <definedName name="T18_Copy6">[33]страховые!#REF!</definedName>
    <definedName name="T19.1.1?Data" localSheetId="5">P1_T19.1.1?Data,P2_T19.1.1?Data</definedName>
    <definedName name="T19.1.1?Data" localSheetId="6">P1_T19.1.1?Data,P2_T19.1.1?Data</definedName>
    <definedName name="T19.1.1?Data">P1_T19.1.1?Data,P2_T19.1.1?Data</definedName>
    <definedName name="T19.1.1?Data_4">#N/A</definedName>
    <definedName name="T19.1.2?Data" localSheetId="5">P1_T19.1.2?Data,P2_T19.1.2?Data</definedName>
    <definedName name="T19.1.2?Data" localSheetId="6">P1_T19.1.2?Data,P2_T19.1.2?Data</definedName>
    <definedName name="T19.1.2?Data">P1_T19.1.2?Data,P2_T19.1.2?Data</definedName>
    <definedName name="T19.1.2?Data_4">#N/A</definedName>
    <definedName name="T19.2?Data" localSheetId="5">P1_T19.2?Data,P2_T19.2?Data</definedName>
    <definedName name="T19.2?Data" localSheetId="6">P1_T19.2?Data,P2_T19.2?Data</definedName>
    <definedName name="T19.2?Data">P1_T19.2?Data,P2_T19.2?Data</definedName>
    <definedName name="T19.2?Data_4">#N/A</definedName>
    <definedName name="T19?axis?R?ВРАС?">[33]НИОКР!#REF!</definedName>
    <definedName name="T19?axis?R?ДОГОВОР">'[21]19'!$E$8:$M$9,'[21]19'!$E$13:$M$14,'[21]19'!$E$18:$M$18,'[21]19'!$E$26:$M$27,'[21]19'!$E$22:$M$22</definedName>
    <definedName name="T19?axis?R?ДОГОВОР?">'[21]19'!$A$8:$A$9,'[21]19'!$A$13:$A$14,'[21]19'!$A$18,'[21]19'!$A$26:$A$27,'[21]19'!$A$22</definedName>
    <definedName name="T19?axis?ПРД?БАЗ">'[21]19'!$J$6:$K$30,'[21]19'!$G$6:$H$30</definedName>
    <definedName name="T19?axis?ПРД?ПРЕД">'[21]19'!$L$6:$M$30,'[21]19'!$E$6:$F$30</definedName>
    <definedName name="T19?axis?ПФ?ПЛАН">'[21]19'!$J$6:$J$30,'[21]19'!$E$6:$E$30,'[21]19'!$L$6:$L$30,'[21]19'!$G$6:$G$30</definedName>
    <definedName name="T19?axis?ПФ?ФАКТ">'[21]19'!$K$6:$K$30,'[21]19'!$F$6:$F$30,'[21]19'!$M$6:$M$30,'[21]19'!$H$6:$H$30</definedName>
    <definedName name="T19?Data">'[13]19'!$J$8:$M$16,'[13]19'!$C$8:$H$16</definedName>
    <definedName name="T19?item_ext?РОСТ">[33]НИОКР!#REF!</definedName>
    <definedName name="T19?L1">'[21]19'!$A$16:$M$16, '[21]19'!$A$11:$M$11, '[21]19'!$A$6:$M$6, '[21]19'!$A$20:$M$20, '[21]19'!$A$24:$M$24</definedName>
    <definedName name="T19?L1.x">'[21]19'!$A$18:$M$18, '[21]19'!$A$13:$M$14, '[21]19'!$A$8:$M$9, '[21]19'!$A$22:$M$22, '[21]19'!$A$26:$M$27</definedName>
    <definedName name="T19?Name">[33]НИОКР!#REF!</definedName>
    <definedName name="T19?unit?ПРЦ">[33]НИОКР!#REF!</definedName>
    <definedName name="T19_Copy">[33]НИОКР!#REF!</definedName>
    <definedName name="T19_Copy2">[33]НИОКР!#REF!</definedName>
    <definedName name="T19_Protection">'[13]19'!$E$13:$H$13,'[13]19'!$E$15:$H$15,'[13]19'!$J$8:$M$11,'[13]19'!$J$13:$M$13,'[13]19'!$J$15:$M$15,'[13]19'!$E$4:$H$4,'[13]19'!$J$4:$M$4,'[13]19'!$E$8:$H$11</definedName>
    <definedName name="T2.1?Data">#N/A</definedName>
    <definedName name="T2.1?Protection" localSheetId="5">'Смета расходов (2)'!P6_T2.1?Protection</definedName>
    <definedName name="T2.1?Protection" localSheetId="6">'Смета расходов (3)'!P6_T2.1?Protection</definedName>
    <definedName name="T2.1?Protection">P6_T2.1?Protection</definedName>
    <definedName name="T2.1?Protection_4">"'рт-передача'!p6_t2.1?protection"</definedName>
    <definedName name="T2.2?Protection" localSheetId="5">P3_T2.2?Protection,P4_T2.2?Protection</definedName>
    <definedName name="T2.2?Protection" localSheetId="6">P3_T2.2?Protection,P4_T2.2?Protection</definedName>
    <definedName name="T2.2?Protection">P3_T2.2?Protection,P4_T2.2?Protection</definedName>
    <definedName name="T2.3_Protect">'[20]2.3'!$F$30:$G$34,'[20]2.3'!$H$24:$K$28</definedName>
    <definedName name="T2?axis?C?РЕШ">#REF!,#REF!,#REF!,#REF!,#REF!,#REF!</definedName>
    <definedName name="T2?axis?C?РЕШ?">#REF!,#REF!</definedName>
    <definedName name="T2?axis?R?ОРГ">#REF!</definedName>
    <definedName name="T2?axis?R?ОРГ?">#REF!</definedName>
    <definedName name="T2?axis?ПРД?БАЗ">'[21]2'!$I$6:$J$19,'[21]2'!$F$6:$G$19</definedName>
    <definedName name="T2?axis?ПРД?ПРЕД">'[21]2'!$K$6:$L$19,'[21]2'!$D$6:$E$19</definedName>
    <definedName name="T2?axis?ПРД?РЕГ">#REF!</definedName>
    <definedName name="T2?axis?ПРД2?2005">#REF!,#REF!</definedName>
    <definedName name="T2?axis?ПРД2?2006">#REF!,#REF!</definedName>
    <definedName name="T2?axis?ПФ?ПЛАН">'[21]2'!$I$6:$I$19,'[21]2'!$D$6:$D$19,'[21]2'!$K$6:$K$19,'[21]2'!$F$6:$F$19</definedName>
    <definedName name="T2?axis?ПФ?ФАКТ">'[21]2'!$J$6:$J$19,'[21]2'!$E$6:$E$19,'[21]2'!$L$6:$L$19,'[21]2'!$G$6:$G$19</definedName>
    <definedName name="T2?Data">#REF!</definedName>
    <definedName name="T2?item_ext?РОСТ">#REF!</definedName>
    <definedName name="T2?L1">#REF!</definedName>
    <definedName name="T2?L1.1.1">#REF!,#REF!</definedName>
    <definedName name="T2?L1.1.1.1">#REF!,#REF!</definedName>
    <definedName name="T2?L1.1.2">#REF!,#REF!</definedName>
    <definedName name="T2?L1.1.2.1">#REF!,#REF!</definedName>
    <definedName name="T2?L1.1.3">#REF!,#REF!</definedName>
    <definedName name="T2?L1.1.3.1">#REF!,#REF!</definedName>
    <definedName name="T2?L1.1.3.10">#REF!,#REF!</definedName>
    <definedName name="T2?L1.1.3.2">#REF!,#REF!</definedName>
    <definedName name="T2?L1.1.3.3">#REF!,#REF!</definedName>
    <definedName name="T2?L1.1.3.4">#REF!,#REF!</definedName>
    <definedName name="T2?L1.1.3.5">#REF!,#REF!</definedName>
    <definedName name="T2?L1.1.3.6">#REF!,#REF!</definedName>
    <definedName name="T2?L1.1.3.7">#REF!,#REF!</definedName>
    <definedName name="T2?L1.1.3.8">#REF!,#REF!</definedName>
    <definedName name="T2?L1.1.3.9">#REF!,#REF!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 localSheetId="5">P1_T2?Protection,P2_T2?Protection</definedName>
    <definedName name="T2?Protection" localSheetId="6">P1_T2?Protection,P2_T2?Protection</definedName>
    <definedName name="T2?Protection">P1_T2?Protection,P2_T2?Protection</definedName>
    <definedName name="T2?Protection_4">#N/A</definedName>
    <definedName name="T2?Table">#REF!</definedName>
    <definedName name="T2?Title">#REF!</definedName>
    <definedName name="T2?unit?КВТЧ.ГКАЛ">#REF!</definedName>
    <definedName name="T2?unit?МКБ">#REF!,#REF!,#REF!,#REF!</definedName>
    <definedName name="T2?unit?МКВТЧ">'[21]2'!$D$6:$H$8,   '[21]2'!$D$10:$H$10,   '[21]2'!$D$12:$H$13,   '[21]2'!$D$15:$H$15</definedName>
    <definedName name="T2?unit?МКУБ">#REF!,#REF!,#REF!,#REF!</definedName>
    <definedName name="T2?unit?ПРЦ">'[21]2'!$D$9:$H$9,   '[21]2'!$D$14:$H$14,   '[21]2'!$I$6:$L$19,   '[21]2'!$D$18:$H$18</definedName>
    <definedName name="T2?unit?РУБ.МКБ">#REF!,#REF!,#REF!,#REF!</definedName>
    <definedName name="T2?unit?ТГКАЛ">'[21]2'!$D$16:$H$17,   '[21]2'!$D$19:$H$19</definedName>
    <definedName name="T2?unit?ТРУБ">#REF!,#REF!,#REF!,#REF!</definedName>
    <definedName name="T2?unit?ТЫС.МКБ">#REF!,#REF!,#REF!,#REF!</definedName>
    <definedName name="T2_">#REF!</definedName>
    <definedName name="T2_Add_Town">#REF!</definedName>
    <definedName name="T2_Copy">#REF!</definedName>
    <definedName name="T2_DiapProt" localSheetId="5">P1_T2_DiapProt,P2_T2_DiapProt</definedName>
    <definedName name="T2_DiapProt" localSheetId="6">P1_T2_DiapProt,P2_T2_DiapProt</definedName>
    <definedName name="T2_DiapProt">P1_T2_DiapProt,P2_T2_DiapProt</definedName>
    <definedName name="T2_Protect">#REF!,#REF!</definedName>
    <definedName name="T2_Unprotected">#REF!,#REF!,#REF!,#REF!,#REF!,#REF!</definedName>
    <definedName name="T20?axis?R?ДОГОВОР">'[21]20'!$G$7:$O$26,       '[21]20'!$G$28:$O$41</definedName>
    <definedName name="T20?axis?R?ДОГОВОР?">'[21]20'!$D$7:$D$26,       '[21]20'!$D$28:$D$41</definedName>
    <definedName name="T20?axis?ПРД?БАЗ">'[21]20'!$L$6:$M$42,  '[21]20'!$I$6:$J$42</definedName>
    <definedName name="T20?axis?ПРД?ПРЕД">'[21]20'!$N$6:$O$41,  '[21]20'!$G$6:$H$42</definedName>
    <definedName name="T20?axis?ПФ?ПЛАН">'[21]20'!$L$6:$L$42,  '[21]20'!$G$6:$G$42,  '[21]20'!$N$6:$N$42,  '[21]20'!$I$6:$I$42</definedName>
    <definedName name="T20?axis?ПФ?ФАКТ">'[21]20'!$M$6:$M$42,  '[21]20'!$H$6:$H$42,  '[21]20'!$O$6:$O$42,  '[21]20'!$J$6:$J$42</definedName>
    <definedName name="T20?Data">'[21]20'!$G$6:$O$6,       '[21]20'!$G$8:$O$25,       '[21]20'!$G$27:$O$27,       '[21]20'!$G$29:$O$40,       '[21]20'!$G$42:$O$42</definedName>
    <definedName name="T20?item_ext?РОСТ">[33]аренда!#REF!</definedName>
    <definedName name="T20?L1.1">'[21]20'!$A$20:$O$20,'[21]20'!$A$17:$O$17,'[21]20'!$A$8:$O$8,'[21]20'!$A$11:$O$11,'[21]20'!$A$14:$O$14,'[21]20'!$A$23:$O$23</definedName>
    <definedName name="T20?L1.2">'[21]20'!$A$21:$O$21,'[21]20'!$A$18:$O$18,'[21]20'!$A$9:$O$9,'[21]20'!$A$12:$O$12,'[21]20'!$A$15:$O$15,'[21]20'!$A$24:$O$24</definedName>
    <definedName name="T20?L1.3">'[21]20'!$A$22:$O$22,'[21]20'!$A$19:$O$19,'[21]20'!$A$10:$O$10,'[21]20'!$A$13:$O$13,'[21]20'!$A$16:$O$16,'[21]20'!$A$25:$O$25</definedName>
    <definedName name="T20?L2.1">'[21]20'!$A$29:$O$29,   '[21]20'!$A$32:$O$32,   '[21]20'!$A$35:$O$35,   '[21]20'!$A$38:$O$38</definedName>
    <definedName name="T20?L2.2">'[21]20'!$A$30:$O$30,   '[21]20'!$A$33:$O$33,   '[21]20'!$A$36:$O$36,   '[21]20'!$A$39:$O$39</definedName>
    <definedName name="T20?L2.3">'[21]20'!$A$31:$O$31,   '[21]20'!$A$34:$O$34,   '[21]20'!$A$37:$O$37,   '[21]20'!$A$40:$O$40</definedName>
    <definedName name="T20?Name">[33]аренда!#REF!</definedName>
    <definedName name="T20?unit?МКВТЧ">'[13]20'!$C$13:$M$13,'[13]20'!$C$15:$M$19,'[13]20'!$C$8:$M$11</definedName>
    <definedName name="T20?unit?ПРЦ">[33]аренда!#REF!</definedName>
    <definedName name="T20_Copy1">[33]аренда!#REF!</definedName>
    <definedName name="T20_Copy2">[33]аренда!#REF!</definedName>
    <definedName name="T20_Protect">'[20]20'!$E$13:$I$20,'[20]20'!$E$9:$I$10</definedName>
    <definedName name="T20_Protection">'[13]20'!$E$8:$H$11,P1_T20_Protection</definedName>
    <definedName name="T21.2.1?Data" localSheetId="5">P1_T21.2.1?Data,P2_T21.2.1?Data</definedName>
    <definedName name="T21.2.1?Data" localSheetId="6">P1_T21.2.1?Data,P2_T21.2.1?Data</definedName>
    <definedName name="T21.2.1?Data">P1_T21.2.1?Data,P2_T21.2.1?Data</definedName>
    <definedName name="T21.2.1?Data_4">#N/A</definedName>
    <definedName name="T21.2.2?Data" localSheetId="5">P1_T21.2.2?Data,P2_T21.2.2?Data</definedName>
    <definedName name="T21.2.2?Data" localSheetId="6">P1_T21.2.2?Data,P2_T21.2.2?Data</definedName>
    <definedName name="T21.2.2?Data">P1_T21.2.2?Data,P2_T21.2.2?Data</definedName>
    <definedName name="T21.2.2?Data_4">#N/A</definedName>
    <definedName name="T21.3?Columns">#REF!</definedName>
    <definedName name="T21.3?item_ext?СБЫТ">'[20]21.3'!#REF!,'[20]21.3'!#REF!</definedName>
    <definedName name="T21.3?ItemComments">#REF!</definedName>
    <definedName name="T21.3?Items">#REF!</definedName>
    <definedName name="T21.3?Scope">#REF!</definedName>
    <definedName name="T21.3?ВРАС">'[20]21.3'!$B$28:$B$42,'[20]21.3'!$B$60:$B$62</definedName>
    <definedName name="T21.3_Protect">'[20]21.3'!$E$19:$I$22,'[20]21.3'!$E$24:$I$25,'[20]21.3'!$B$28:$I$42,'[20]21.3'!$E$44:$I$44,'[20]21.3'!$E$47:$I$57,'[20]21.3'!$B$60:$I$62,'[20]21.3'!$E$13:$I$17</definedName>
    <definedName name="T21.4?Data" localSheetId="5">P1_T21.4?Data,P2_T21.4?Data</definedName>
    <definedName name="T21.4?Data" localSheetId="6">P1_T21.4?Data,P2_T21.4?Data</definedName>
    <definedName name="T21.4?Data">P1_T21.4?Data,P2_T21.4?Data</definedName>
    <definedName name="T21.4?Data_4">#N/A</definedName>
    <definedName name="T21?axis?R?ДОГОВОР">#REF!</definedName>
    <definedName name="T21?axis?R?ДОГОВОР?">#REF!</definedName>
    <definedName name="T21?axis?R?ПЭ">'[13]21'!$D$14:$S$16,'[13]21'!$D$26:$S$28,'[13]21'!$D$20:$S$22</definedName>
    <definedName name="T21?axis?R?ПЭ?">'[13]21'!$B$14:$B$16,'[13]21'!$B$26:$B$28,'[13]21'!$B$20:$B$22</definedName>
    <definedName name="T21?axis?ПРД?БАЗ">'[21]21'!$I$6:$J$18,'[21]21'!$F$6:$G$18</definedName>
    <definedName name="T21?axis?ПРД?ПРЕД">'[21]21'!$K$6:$L$18,'[21]21'!$D$6:$E$18</definedName>
    <definedName name="T21?axis?ПРД?РЕГ">#REF!</definedName>
    <definedName name="T21?axis?ПФ?ПЛАН">'[21]21'!$I$6:$I$18,'[21]21'!$D$6:$D$18,'[21]21'!$K$6:$K$18,'[21]21'!$F$6:$F$18</definedName>
    <definedName name="T21?axis?ПФ?ФАКТ">'[21]21'!$J$6:$J$18,'[21]21'!$E$6:$E$18,'[21]21'!$L$6:$L$18,'[21]21'!$G$6:$G$18</definedName>
    <definedName name="T21?Data">'[21]21'!$D$6:$L$9, '[21]21'!$D$11:$L$14, '[21]21'!$D$16:$L$18</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Copy">#REF!</definedName>
    <definedName name="T21_Protection">#N/A</definedName>
    <definedName name="T22?axis?R?ДОГОВОР">'[21]22'!$E$8:$M$9,'[21]22'!$E$13:$M$14,'[21]22'!$E$22:$M$23,'[21]22'!$E$18:$M$18</definedName>
    <definedName name="T22?axis?R?ДОГОВОР?">'[21]22'!$A$8:$A$9,'[21]22'!$A$13:$A$14,'[21]22'!$A$22:$A$23,'[21]22'!$A$18</definedName>
    <definedName name="T22?axis?ПРД?БАЗ">'[21]22'!$J$6:$K$26, '[21]22'!$G$6:$H$26</definedName>
    <definedName name="T22?axis?ПРД?ПРЕД">'[21]22'!$L$6:$M$26, '[21]22'!$E$6:$F$26</definedName>
    <definedName name="T22?axis?ПФ?ПЛАН">'[21]22'!$J$6:$J$26,'[21]22'!$E$6:$E$26,'[21]22'!$L$6:$L$26,'[21]22'!$G$6:$G$26</definedName>
    <definedName name="T22?axis?ПФ?ФАКТ">'[21]22'!$K$6:$K$26,'[21]22'!$F$6:$F$26,'[21]22'!$M$6:$M$26,'[21]22'!$H$6:$H$26</definedName>
    <definedName name="T22?item_ext?ВСЕГО">'[13]22'!$E$8:$F$31,'[13]22'!$I$8:$J$31</definedName>
    <definedName name="T22?item_ext?РОСТ">'[33]другие затраты с-ст'!#REF!</definedName>
    <definedName name="T22?item_ext?ЭС">'[13]22'!$K$8:$L$31,'[13]22'!$G$8:$H$31</definedName>
    <definedName name="T22?L1" xml:space="preserve"> '[21]22'!$A$11:$M$11,    '[21]22'!$A$6:$M$6,    '[21]22'!$A$16:$M$16,    '[21]22'!$A$20:$M$20</definedName>
    <definedName name="T22?L1.x">'[21]22'!$A$13:$M$14, '[21]22'!$A$8:$M$9, '[21]22'!$A$18:$M$18, '[21]22'!$A$22:$M$23</definedName>
    <definedName name="T22?L2">'[33]другие затраты с-ст'!#REF!</definedName>
    <definedName name="T22?Name">'[33]другие затраты с-ст'!#REF!</definedName>
    <definedName name="T22?unit?ГКАЛ.Ч">'[13]22'!$G$8:$G$31,'[13]22'!$I$8:$I$31,'[13]22'!$K$8:$K$31,'[13]22'!$E$8:$E$31</definedName>
    <definedName name="T22?unit?ПРЦ">'[33]другие затраты с-ст'!#REF!</definedName>
    <definedName name="T22?unit?ТГКАЛ">'[13]22'!$H$8:$H$31,'[13]22'!$J$8:$J$31,'[13]22'!$L$8:$L$31,'[13]22'!$F$8:$F$31</definedName>
    <definedName name="T22_Copy">'[33]другие затраты с-ст'!#REF!</definedName>
    <definedName name="T22_Copy2">'[33]другие затраты с-ст'!#REF!</definedName>
    <definedName name="T22_Protection">'[13]22'!$E$19:$L$23,'[13]22'!$E$25:$L$25,'[13]22'!$E$27:$L$31,'[13]22'!$E$17:$L$17</definedName>
    <definedName name="T23?axis?R?ВТОП">'[13]23'!$E$8:$P$30,'[13]23'!$E$36:$P$58</definedName>
    <definedName name="T23?axis?R?ВТОП?">'[13]23'!$C$8:$C$30,'[13]23'!$C$36:$C$58</definedName>
    <definedName name="T23?axis?R?ПЭ">'[13]23'!$E$8:$P$30,'[13]23'!$E$36:$P$58</definedName>
    <definedName name="T23?axis?R?ПЭ?">'[13]23'!$B$8:$B$30,'[13]23'!$B$36:$B$58</definedName>
    <definedName name="T23?axis?R?СЦТ">'[13]23'!$E$32:$P$34,'[13]23'!$E$60:$P$62</definedName>
    <definedName name="T23?axis?R?СЦТ?">'[13]23'!$A$60:$A$62,'[13]23'!$A$32:$A$34</definedName>
    <definedName name="T23?axis?ПРД?БАЗ">'[21]23'!$I$6:$J$13,'[21]23'!$F$6:$G$13</definedName>
    <definedName name="T23?axis?ПРД?ПРЕД">'[21]23'!$K$6:$L$13,'[21]23'!$D$6:$E$13</definedName>
    <definedName name="T23?axis?ПРД?РЕГ">'[33]налоги в с-ст'!#REF!</definedName>
    <definedName name="T23?axis?ПФ?ПЛАН">'[21]23'!$I$6:$I$13,'[21]23'!$D$6:$D$13,'[21]23'!$K$6:$K$13,'[21]23'!$F$6:$F$13</definedName>
    <definedName name="T23?axis?ПФ?ФАКТ">'[21]23'!$J$6:$J$13,'[21]23'!$E$6:$E$13,'[21]23'!$L$6:$L$13,'[21]23'!$G$6:$G$13</definedName>
    <definedName name="T23?Data">'[21]23'!$D$9:$L$9,'[21]23'!$D$11:$L$13,'[21]23'!$D$6:$L$7</definedName>
    <definedName name="T23?item_ext?ВСЕГО">'[13]23'!$A$55:$P$58,'[13]23'!$A$27:$P$30</definedName>
    <definedName name="T23?item_ext?ИТОГО">'[13]23'!$A$59:$P$59,'[13]23'!$A$31:$P$31</definedName>
    <definedName name="T23?item_ext?РОСТ">'[33]налоги в с-ст'!#REF!</definedName>
    <definedName name="T23?item_ext?СЦТ">'[13]23'!$A$60:$P$62,'[13]23'!$A$32:$P$34</definedName>
    <definedName name="T23?L1">'[33]налоги в с-ст'!#REF!</definedName>
    <definedName name="T23?L1.1">'[33]налоги в с-ст'!#REF!</definedName>
    <definedName name="T23?L1.2">'[33]налоги в с-ст'!#REF!</definedName>
    <definedName name="T23?L2">'[33]налоги в с-ст'!#REF!</definedName>
    <definedName name="T23?L3">'[33]налоги в с-ст'!#REF!</definedName>
    <definedName name="T23?L4">'[33]налоги в с-ст'!#REF!</definedName>
    <definedName name="T23?Name">'[33]налоги в с-ст'!#REF!</definedName>
    <definedName name="T23?Table">'[33]налоги в с-ст'!#REF!</definedName>
    <definedName name="T23?Title">'[33]налоги в с-ст'!#REF!</definedName>
    <definedName name="T23?unit?ПРЦ">'[21]23'!$D$12:$H$12,'[21]23'!$I$6:$L$13</definedName>
    <definedName name="T23?unit?ТРУБ">'[21]23'!$D$9:$H$9,'[21]23'!$D$11:$H$11,'[21]23'!$D$13:$H$13,'[21]23'!$D$6:$H$7</definedName>
    <definedName name="T23_Protection">'[13]23'!$A$60:$A$62,'[13]23'!$F$60:$J$62,'[13]23'!$O$60:$P$62,'[13]23'!$A$9:$A$25,P1_T23_Protection</definedName>
    <definedName name="T23_Protection_4">(#REF!,#REF!,#REF!,#REF!,P1_T23_Protection)</definedName>
    <definedName name="T24.1?Data">'[21]24.1'!$E$6:$J$21, '[21]24.1'!$E$23, '[21]24.1'!$H$23:$J$23, '[21]24.1'!$E$28:$J$42, '[21]24.1'!$E$44, '[21]24.1'!$H$44:$J$44</definedName>
    <definedName name="T24.1?unit?ТРУБ">'[21]24.1'!$E$5:$E$44, '[21]24.1'!$J$5:$J$44</definedName>
    <definedName name="T24.1_Copy1">'[33]% за кредит'!#REF!</definedName>
    <definedName name="T24.1_Copy2">'[33]% за кредит'!#REF!</definedName>
    <definedName name="T24?axis?R?ДОГОВОР">'[21]24'!$D$27:$L$37,'[21]24'!$D$8:$L$18</definedName>
    <definedName name="T24?axis?R?ДОГОВОР?">'[21]24'!$B$27:$B$37,'[21]24'!$B$8:$B$18</definedName>
    <definedName name="T24?axis?ПРД?БАЗ">'[21]24'!$I$6:$J$39,'[21]24'!$F$6:$G$39</definedName>
    <definedName name="T24?axis?ПРД?ПРЕД">'[21]24'!$K$6:$L$39,'[21]24'!$D$6:$E$39</definedName>
    <definedName name="T24?axis?ПРД?РЕГ">#REF!</definedName>
    <definedName name="T24?axis?ПФ?ПЛАН">'[21]24'!$I$6:$I$39,'[21]24'!$D$6:$D$39,'[21]24'!$K$6:$K$39,'[21]24'!$F$6:$F$38</definedName>
    <definedName name="T24?axis?ПФ?ФАКТ">'[21]24'!$J$6:$J$39,'[21]24'!$E$6:$E$39,'[21]24'!$L$6:$L$39,'[21]24'!$G$6:$G$39</definedName>
    <definedName name="T24?Data">'[21]24'!$D$6:$L$6, '[21]24'!$D$8:$L$18, '[21]24'!$D$20:$L$25, '[21]24'!$D$27:$L$37, '[21]24'!$D$39:$L$39</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unit?ПРЦ">'[21]24'!$D$22:$H$22, '[21]24'!$I$6:$L$6, '[21]24'!$I$8:$L$18, '[21]24'!$I$20:$L$25, '[21]24'!$I$27:$L$37, '[21]24'!$I$39:$L$39</definedName>
    <definedName name="T24?unit?ТРУБ">'[21]24'!$D$6:$H$6, '[21]24'!$D$8:$H$18, '[21]24'!$D$20:$H$21, '[21]24'!$D$23:$H$25, '[21]24'!$D$27:$H$37, '[21]24'!$D$39:$H$39</definedName>
    <definedName name="T24_Copy1">#REF!</definedName>
    <definedName name="T24_Copy2">#REF!</definedName>
    <definedName name="T24_Protection">'[13]24'!$E$24:$H$37,'[13]24'!$B$35:$B$37,'[13]24'!$E$41:$H$42,'[13]24'!$J$8:$M$21,'[13]24'!$J$24:$M$37,'[13]24'!$J$41:$M$42,'[13]24'!$E$8:$H$21</definedName>
    <definedName name="T25?axis?R?ВРАС">#REF!</definedName>
    <definedName name="T25?axis?R?ВРАС?">#REF!</definedName>
    <definedName name="T25?axis?R?ДОГОВОР">'[21]25'!$G$19:$O$20, '[21]25'!$G$9:$O$10, '[21]25'!$G$14:$O$15, '[21]25'!$G$24:$O$24, '[21]25'!$G$29:$O$34, '[21]25'!$G$38:$O$40</definedName>
    <definedName name="T25?axis?R?ДОГОВОР?">'[21]25'!$E$19:$E$20, '[21]25'!$E$9:$E$10, '[21]25'!$E$14:$E$15, '[21]25'!$E$24, '[21]25'!$E$29:$E$34, '[21]25'!$E$38:$E$40</definedName>
    <definedName name="T25?axis?ПРД?БАЗ">#REF!</definedName>
    <definedName name="T25?axis?ПРД?ПРЕД">#REF!</definedName>
    <definedName name="T25?axis?ПРД?РЕГ">#REF!</definedName>
    <definedName name="T25?axis?ПФ?ПЛАН">'[21]25'!$I$7:$I$51,         '[21]25'!$L$7:$L$51</definedName>
    <definedName name="T25?axis?ПФ?ФАКТ">'[21]25'!$J$7:$J$51,         '[21]25'!$M$7:$M$51</definedName>
    <definedName name="T25?Data">#REF!</definedName>
    <definedName name="T25?item_ext?РОСТ">#REF!</definedName>
    <definedName name="T25?item_ext?РОСТ2">#REF!</definedName>
    <definedName name="T25?L1" xml:space="preserve"> '[21]25'!$A$17:$O$17,  '[21]25'!$A$7:$O$7,  '[21]25'!$A$12:$O$12,  '[21]25'!$A$22:$O$22,  '[21]25'!$A$26:$O$26,  '[21]25'!$A$36:$O$36</definedName>
    <definedName name="T25?L1.1">'[21]25'!$A$19:$O$20, '[21]25'!$A$31:$O$31, '[21]25'!$A$9:$O$10, '[21]25'!$A$14:$O$15, '[21]25'!$A$24:$O$24, '[21]25'!$A$29:$O$29, '[21]25'!$A$33:$O$33, '[21]25'!$A$38:$O$40</definedName>
    <definedName name="T25?L1.2">#REF!</definedName>
    <definedName name="T25?L1.2.1" xml:space="preserve"> '[21]25'!$A$32:$O$32,     '[21]25'!$A$30:$O$30,     '[21]25'!$A$34:$O$34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'[21]25'!$G$32:$K$32,     '[21]25'!$G$27:$K$27,     '[21]25'!$G$30:$K$30,     '[21]25'!$G$34:$K$34</definedName>
    <definedName name="T25?unit?ПРЦ">#REF!</definedName>
    <definedName name="T25?unit?ТРУБ" xml:space="preserve"> '[21]25'!$G$31:$K$31,     '[21]25'!$G$6:$K$26,     '[21]25'!$G$29:$K$29,     '[21]25'!$G$33:$K$33,     '[21]25'!$G$36:$K$51</definedName>
    <definedName name="T25_Copy1">#REF!</definedName>
    <definedName name="T25_Copy2">#REF!</definedName>
    <definedName name="T25_Copy3">#REF!</definedName>
    <definedName name="T25_Copy4">#REF!</definedName>
    <definedName name="T25_protection">P1_T25_protection,P2_T25_protection</definedName>
    <definedName name="T25_protection_4">(P1_T25_protection,P2_T25_protection)</definedName>
    <definedName name="T26?axis?R?ВРАС">'[13]26'!$C$34:$N$36,'[13]26'!$C$22:$N$24</definedName>
    <definedName name="T26?axis?R?ВРАС?">'[13]26'!$B$34:$B$36,'[13]26'!$B$22:$B$24</definedName>
    <definedName name="T26?axis?ПРД?БАЗ">'[21]26'!$I$6:$J$20,'[21]26'!$F$6:$G$20</definedName>
    <definedName name="T26?axis?ПРД?ПРЕД">'[21]26'!$K$6:$L$20,'[21]26'!$D$6:$E$20</definedName>
    <definedName name="T26?axis?ПФ?ПЛАН">'[21]26'!$I$6:$I$20,'[21]26'!$D$6:$D$20,'[21]26'!$K$6:$K$20,'[21]26'!$F$6:$F$20</definedName>
    <definedName name="T26?axis?ПФ?ФАКТ">'[21]26'!$J$6:$J$20,'[21]26'!$E$6:$E$20,'[21]26'!$L$6:$L$20,'[21]26'!$G$6:$G$20</definedName>
    <definedName name="T26?Data">'[21]26'!$D$6:$L$8, '[21]26'!$D$10:$L$20</definedName>
    <definedName name="T26?item_ext?РОСТ">'[33]поощрение (ДВ)'!#REF!</definedName>
    <definedName name="T26?L1">'[13]26'!$F$8:$N$8,'[13]26'!$C$8:$D$8</definedName>
    <definedName name="T26?L1.1">'[13]26'!$F$10:$N$10,'[13]26'!$C$10:$D$10</definedName>
    <definedName name="T26?L2">'[13]26'!$F$11:$N$11,'[13]26'!$C$11:$D$11</definedName>
    <definedName name="T26?L2.1">'[13]26'!$F$13:$N$13,'[13]26'!$C$13:$D$13</definedName>
    <definedName name="T26?L2.7">'[33]поощрение (ДВ)'!#REF!</definedName>
    <definedName name="T26?L2.8">'[33]поощрение (ДВ)'!#REF!</definedName>
    <definedName name="T26?L3">'[33]поощрение (ДВ)'!#REF!</definedName>
    <definedName name="T26?L4">'[13]26'!$F$15:$N$15,'[13]26'!$C$15:$D$15</definedName>
    <definedName name="T26?L5">'[13]26'!$F$16:$N$16,'[13]26'!$C$16:$D$16</definedName>
    <definedName name="T26?L5.1">'[13]26'!$F$18:$N$18,'[13]26'!$C$18:$D$18</definedName>
    <definedName name="T26?L5.2">'[13]26'!$F$19:$N$19,'[13]26'!$C$19:$D$19</definedName>
    <definedName name="T26?L5.3">'[13]26'!$F$20:$N$20,'[13]26'!$C$20:$D$20</definedName>
    <definedName name="T26?L5.3.x">'[13]26'!$F$22:$N$24,'[13]26'!$C$22:$D$24</definedName>
    <definedName name="T26?L6">'[13]26'!$F$26:$N$26,'[13]26'!$C$26:$D$26</definedName>
    <definedName name="T26?L7">'[13]26'!$F$27:$N$27,'[13]26'!$C$27:$D$27</definedName>
    <definedName name="T26?L7.1">'[13]26'!$F$29:$N$29,'[13]26'!$C$29:$D$29</definedName>
    <definedName name="T26?L7.2">'[13]26'!$F$30:$N$30,'[13]26'!$C$30:$D$30</definedName>
    <definedName name="T26?L7.3">'[13]26'!$F$31:$N$31,'[13]26'!$C$31:$D$31</definedName>
    <definedName name="T26?L7.4">'[13]26'!$F$32:$N$32,'[13]26'!$C$32:$D$32</definedName>
    <definedName name="T26?L7.4.x">'[13]26'!$F$34:$N$36,'[13]26'!$C$34:$D$36</definedName>
    <definedName name="T26?L8">'[13]26'!$F$38:$N$38,'[13]26'!$C$38:$D$38</definedName>
    <definedName name="T26?Name">'[33]поощрение (ДВ)'!#REF!</definedName>
    <definedName name="T26?unit?ПРЦ">'[33]поощрение (ДВ)'!#REF!</definedName>
    <definedName name="T26_Protection">'[13]26'!$K$34:$N$36,'[13]26'!$B$22:$B$24,P1_T26_Protection,P2_T26_Protection</definedName>
    <definedName name="T26_Protection_4">(#REF!,#REF!,P1_T26_Protection,P2_T26_Protection)</definedName>
    <definedName name="T27?axis?R?ВРАС">'[13]27'!$C$34:$S$36,'[13]27'!$C$22:$S$24</definedName>
    <definedName name="T27?axis?R?ВРАС?">'[13]27'!$B$34:$B$36,'[13]27'!$B$22:$B$24</definedName>
    <definedName name="T27?axis?ПРД?БАЗ">'[21]27'!$I$6:$J$11,'[21]27'!$F$6:$G$11</definedName>
    <definedName name="T27?axis?ПРД?ПРЕД">'[21]27'!$K$6:$L$11,'[21]27'!$D$6:$E$11</definedName>
    <definedName name="T27?axis?ПРД?РЕГ">#REF!</definedName>
    <definedName name="T27?axis?ПФ?ПЛАН">'[21]27'!$I$6:$I$11,'[21]27'!$D$6:$D$11,'[21]27'!$K$6:$K$11,'[21]27'!$F$6:$F$11</definedName>
    <definedName name="T27?axis?ПФ?ФАКТ">'[21]27'!$J$6:$J$11,'[21]27'!$E$6:$E$11,'[21]27'!$L$6:$L$11,'[21]27'!$G$6:$G$11</definedName>
    <definedName name="T27?Data">#REF!</definedName>
    <definedName name="T27?item_ext?РОСТ">#REF!</definedName>
    <definedName name="T27?L1">#REF!</definedName>
    <definedName name="T27?L1.1">'[13]27'!$F$10:$S$10,'[13]27'!$C$10:$D$10</definedName>
    <definedName name="T27?L2">#REF!</definedName>
    <definedName name="T27?L2.1">'[13]27'!$F$13:$S$13,'[13]27'!$C$13:$D$13</definedName>
    <definedName name="T27?L3">#REF!</definedName>
    <definedName name="T27?L4">#REF!</definedName>
    <definedName name="T27?L5">#REF!</definedName>
    <definedName name="T27?L5.3">'[13]27'!$F$20:$S$20,'[13]27'!$C$20:$D$20</definedName>
    <definedName name="T27?L5.3.x">'[13]27'!$F$22:$S$24,'[13]27'!$C$22:$D$24</definedName>
    <definedName name="T27?L6">#REF!</definedName>
    <definedName name="T27?L7">'[13]27'!$F$27:$S$27,'[13]27'!$C$27:$D$27</definedName>
    <definedName name="T27?L7.1">'[13]27'!$F$29:$S$29,'[13]27'!$C$29:$D$29</definedName>
    <definedName name="T27?L7.2">'[13]27'!$F$30:$S$30,'[13]27'!$C$30:$D$30</definedName>
    <definedName name="T27?L7.3">'[13]27'!$F$31:$S$31,'[13]27'!$C$31:$D$31</definedName>
    <definedName name="T27?L7.4">'[13]27'!$F$32:$S$32,'[13]27'!$C$32:$D$32</definedName>
    <definedName name="T27?L7.4.x">'[13]27'!$F$34:$S$36,'[13]27'!$C$34:$D$36</definedName>
    <definedName name="T27?L8">'[13]27'!$F$38:$S$38,'[13]27'!$C$38:$D$38</definedName>
    <definedName name="T27?Name">#REF!</definedName>
    <definedName name="T27?Table">#REF!</definedName>
    <definedName name="T27?Title">#REF!</definedName>
    <definedName name="T27?unit?ПРЦ">'[21]27'!$D$7:$H$7, '[21]27'!$I$6:$L$11</definedName>
    <definedName name="T27?unit?ТРУБ">'[21]27'!$D$6:$H$6, '[21]27'!$D$8:$H$11</definedName>
    <definedName name="T27_Protect">'[20]27'!$E$12:$E$13,'[20]27'!$K$4:$AH$4,'[20]27'!$AK$12:$AK$13</definedName>
    <definedName name="T27_Protection">'[13]27'!$P$34:$S$36,'[13]27'!$B$22:$B$24,P1_T27_Protection,P2_T27_Protection,P3_T27_Protection</definedName>
    <definedName name="T27_Protection_4">(#REF!,#REF!,P1_T27_Protection,P2_T27_Protection,P3_T27_Protection)</definedName>
    <definedName name="T28.3?unit?РУБ.ГКАЛ" localSheetId="5">P1_T28.3?unit?РУБ.ГКАЛ,P2_T28.3?unit?РУБ.ГКАЛ</definedName>
    <definedName name="T28.3?unit?РУБ.ГКАЛ" localSheetId="6">P1_T28.3?unit?РУБ.ГКАЛ,P2_T28.3?unit?РУБ.ГКАЛ</definedName>
    <definedName name="T28.3?unit?РУБ.ГКАЛ">P1_T28.3?unit?РУБ.ГКАЛ,P2_T28.3?unit?РУБ.ГКАЛ</definedName>
    <definedName name="T28.3?unit?РУБ.ГКАЛ_4">#N/A</definedName>
    <definedName name="T28?axis?R?ПЭ">#N/A</definedName>
    <definedName name="T28?axis?R?ПЭ?">#N/A</definedName>
    <definedName name="T28?axis?R?ПЭ?_4">#N/A</definedName>
    <definedName name="T28?axis?R?ПЭ_4">#N/A</definedName>
    <definedName name="T28?axis?ПРД?БАЗ">'[21]28'!$I$6:$J$17,'[21]28'!$F$6:$G$17</definedName>
    <definedName name="T28?axis?ПРД?ПРЕД">'[21]28'!$K$6:$L$17,'[21]28'!$D$6:$E$17</definedName>
    <definedName name="T28?axis?ПРД?РЕГ">'[33]другие из прибыли'!#REF!</definedName>
    <definedName name="T28?axis?ПФ?ПЛАН">'[21]28'!$I$6:$I$17,'[21]28'!$D$6:$D$17,'[21]28'!$K$6:$K$17,'[21]28'!$F$6:$F$17</definedName>
    <definedName name="T28?axis?ПФ?ФАКТ">'[21]28'!$J$6:$J$17,'[21]28'!$E$6:$E$17,'[21]28'!$L$6:$L$17,'[21]28'!$G$6:$G$17</definedName>
    <definedName name="T28?Data">'[21]28'!$D$7:$L$15, '[21]28'!$D$17:$L$17</definedName>
    <definedName name="T28?item_ext?ВСЕГО">'[13]28'!$I$8:$I$292,'[13]28'!$F$8:$F$292</definedName>
    <definedName name="T28?item_ext?ТЭ">'[13]28'!$E$8:$E$292,'[13]28'!$H$8:$H$292</definedName>
    <definedName name="T28?item_ext?ЭЭ">'[13]28'!$D$8:$D$292,'[13]28'!$G$8:$G$292</definedName>
    <definedName name="T28?L1.1.x">'[13]28'!$D$16:$I$18,'[13]28'!$D$11:$I$13</definedName>
    <definedName name="T28?L10.1.x">'[13]28'!$D$250:$I$252,'[13]28'!$D$245:$I$247</definedName>
    <definedName name="T28?L11.1.x">'[13]28'!$D$276:$I$278,'[13]28'!$D$271:$I$273</definedName>
    <definedName name="T28?L2.1.x">'[13]28'!$D$42:$I$44,'[13]28'!$D$37:$I$39</definedName>
    <definedName name="T28?L3.1.x">'[13]28'!$D$68:$I$70,'[13]28'!$D$63:$I$65</definedName>
    <definedName name="T28?L4.1.x">'[13]28'!$D$94:$I$96,'[13]28'!$D$89:$I$91</definedName>
    <definedName name="T28?L5.1.x">'[13]28'!$D$120:$I$122,'[13]28'!$D$115:$I$117</definedName>
    <definedName name="T28?L6.1.x">'[13]28'!$D$146:$I$148,'[13]28'!$D$141:$I$143</definedName>
    <definedName name="T28?L7.1.x">'[13]28'!$D$172:$I$174,'[13]28'!$D$167:$I$169</definedName>
    <definedName name="T28?L8.1.x">'[13]28'!$D$198:$I$200,'[13]28'!$D$193:$I$195</definedName>
    <definedName name="T28?L9.1.x">'[13]28'!$D$224:$I$226,'[13]28'!$D$219:$I$221</definedName>
    <definedName name="T28?Name">'[33]другие из прибыли'!#REF!</definedName>
    <definedName name="T28?unit?ГКАЛЧ">'[13]28'!$H$164:$H$187,'[13]28'!$E$164:$E$187</definedName>
    <definedName name="T28?unit?МКВТЧ">'[13]28'!$G$190:$G$213,'[13]28'!$D$190:$D$213</definedName>
    <definedName name="T28?unit?РУБ.ГКАЛ">'[13]28'!$E$216:$E$239,'[13]28'!$E$268:$E$292,'[13]28'!$H$268:$H$292,'[13]28'!$H$216:$H$239</definedName>
    <definedName name="T28?unit?РУБ.ГКАЛЧ.МЕС">'[13]28'!$H$242:$H$265,'[13]28'!$E$242:$E$265</definedName>
    <definedName name="T28?unit?РУБ.ТКВТ.МЕС">'[13]28'!$G$242:$G$265,'[13]28'!$D$242:$D$265</definedName>
    <definedName name="T28?unit?РУБ.ТКВТЧ">'[13]28'!$G$216:$G$239,'[13]28'!$D$268:$D$292,'[13]28'!$G$268:$G$292,'[13]28'!$D$216:$D$239</definedName>
    <definedName name="T28?unit?ТГКАЛ">'[13]28'!$H$190:$H$213,'[13]28'!$E$190:$E$213</definedName>
    <definedName name="T28?unit?ТКВТ">'[13]28'!$G$164:$G$187,'[13]28'!$D$164:$D$187</definedName>
    <definedName name="T28?unit?ТРУБ">'[13]28'!$D$138:$I$161,'[13]28'!$D$8:$I$109</definedName>
    <definedName name="T28_Copy">'[33]другие из прибыли'!#REF!</definedName>
    <definedName name="T28_Protection">P9_T28_Protection,P10_T28_Protection,P11_T28_Protection,P12_T28_Protection</definedName>
    <definedName name="T29?axis?ПФ?ПЛАН">'[21]29'!$F$5:$F$11,'[21]29'!$D$5:$D$11</definedName>
    <definedName name="T29?axis?ПФ?ФАКТ">'[21]29'!$G$5:$G$11,'[21]29'!$E$5:$E$11</definedName>
    <definedName name="T29?Data">'[21]29'!$D$6:$H$9, '[21]29'!$D$11:$H$11</definedName>
    <definedName name="T29?item_ext?1СТ" localSheetId="5">P1_T29?item_ext?1СТ</definedName>
    <definedName name="T29?item_ext?1СТ" localSheetId="6">P1_T29?item_ext?1СТ</definedName>
    <definedName name="T29?item_ext?1СТ">P1_T29?item_ext?1СТ</definedName>
    <definedName name="T29?item_ext?1СТ_4">#N/A</definedName>
    <definedName name="T29?item_ext?2СТ.М" localSheetId="5">P1_T29?item_ext?2СТ.М</definedName>
    <definedName name="T29?item_ext?2СТ.М" localSheetId="6">P1_T29?item_ext?2СТ.М</definedName>
    <definedName name="T29?item_ext?2СТ.М">P1_T29?item_ext?2СТ.М</definedName>
    <definedName name="T29?item_ext?2СТ.М_4">#N/A</definedName>
    <definedName name="T29?item_ext?2СТ.Э" localSheetId="5">P1_T29?item_ext?2СТ.Э</definedName>
    <definedName name="T29?item_ext?2СТ.Э" localSheetId="6">P1_T29?item_ext?2СТ.Э</definedName>
    <definedName name="T29?item_ext?2СТ.Э">P1_T29?item_ext?2СТ.Э</definedName>
    <definedName name="T29?item_ext?2СТ.Э_4">#N/A</definedName>
    <definedName name="T29?L10" localSheetId="5">P1_T29?L10</definedName>
    <definedName name="T29?L10" localSheetId="6">P1_T29?L10</definedName>
    <definedName name="T29?L10">P1_T29?L10</definedName>
    <definedName name="T29?L10_4">#N/A</definedName>
    <definedName name="T29_Copy">[33]выпадающие!#REF!</definedName>
    <definedName name="T3?axis?C?РЕШ">#REF!,#REF!,#REF!,#REF!</definedName>
    <definedName name="T3?axis?C?РЕШ?">#REF!,#REF!</definedName>
    <definedName name="T3?axis?R?ОРГ">#REF!</definedName>
    <definedName name="T3?axis?R?ОРГ?">#REF!</definedName>
    <definedName name="T3?axis?ПРД?БАЗ">'[21]3'!$I$6:$J$20,'[21]3'!$F$6:$G$20</definedName>
    <definedName name="T3?axis?ПРД?ПРЕД">'[21]3'!$K$6:$L$20,'[21]3'!$D$6:$E$20</definedName>
    <definedName name="T3?axis?ПРД?РЕГ">#REF!</definedName>
    <definedName name="T3?axis?ПРД2?2005">#REF!,#REF!</definedName>
    <definedName name="T3?axis?ПРД2?2006">#REF!,#REF!</definedName>
    <definedName name="T3?axis?ПФ?ПЛАН">'[21]3'!$I$6:$I$20,'[21]3'!$D$6:$D$20,'[21]3'!$K$6:$K$20,'[21]3'!$F$6:$F$20</definedName>
    <definedName name="T3?axis?ПФ?ФАКТ">'[21]3'!$J$6:$J$20,'[21]3'!$E$6:$E$20,'[21]3'!$L$6:$L$20,'[21]3'!$G$6:$G$20</definedName>
    <definedName name="T3?Data">#REF!</definedName>
    <definedName name="T3?item_ext?РОСТ">#REF!</definedName>
    <definedName name="T3?L1">#REF!</definedName>
    <definedName name="T3?L1.1">#REF!</definedName>
    <definedName name="T3?L1.1.1">#REF!,#REF!</definedName>
    <definedName name="T3?L1.1.1.1">#REF!,#REF!</definedName>
    <definedName name="T3?L1.1.2">#REF!,#REF!</definedName>
    <definedName name="T3?L1.1.2.1">#REF!,#REF!</definedName>
    <definedName name="T3?L1.1.3">#REF!,#REF!</definedName>
    <definedName name="T3?L1.1.3.1">#REF!,#REF!</definedName>
    <definedName name="T3?L1.1.3.2">#REF!,#REF!</definedName>
    <definedName name="T3?L1.1.3.3">#REF!,#REF!</definedName>
    <definedName name="T3?L1.1.3.4">#REF!,#REF!</definedName>
    <definedName name="T3?L1.1.3.5">#REF!,#REF!</definedName>
    <definedName name="T3?L1.1.3.6">#REF!,#REF!</definedName>
    <definedName name="T3?L1.1.3.7">#REF!,#REF!</definedName>
    <definedName name="T3?L1.1.3.8">#REF!,#REF!</definedName>
    <definedName name="T3?L1.1.3.9">#REF!,#REF!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КГ.ГКАЛ">'[21]3'!$D$13:$H$13,   '[21]3'!$D$16:$H$16</definedName>
    <definedName name="T3?unit?МКВТЧ">#REF!</definedName>
    <definedName name="T3?unit?ПРЦ">'[21]3'!$D$20:$H$20,   '[21]3'!$I$6:$L$20</definedName>
    <definedName name="T3?unit?РУБ.МКБ">#REF!,#REF!,#REF!,#REF!</definedName>
    <definedName name="T3?unit?ТГКАЛ">'[21]3'!$D$12:$H$12,   '[21]3'!$D$15:$H$15</definedName>
    <definedName name="T3?unit?ТРУБ">#REF!,#REF!,#REF!,#REF!</definedName>
    <definedName name="T3?unit?ТТУТ">'[21]3'!$D$10:$H$11,   '[21]3'!$D$14:$H$14,   '[21]3'!$D$17:$H$19</definedName>
    <definedName name="T3?unit?ТЫС.МКБ">#REF!,#REF!,#REF!,#REF!</definedName>
    <definedName name="T3_Add_Town">#REF!</definedName>
    <definedName name="T3_Copy">#REF!</definedName>
    <definedName name="T3_Unprotected">#REF!,#REF!,#REF!,#REF!,#REF!,#REF!</definedName>
    <definedName name="T4.1?axis?R?ВТОП">'[21]4.1'!$E$5:$I$8, '[21]4.1'!$E$12:$I$15, '[21]4.1'!$E$18:$I$21</definedName>
    <definedName name="T4.1?axis?R?ВТОП?">'[21]4.1'!$C$5:$C$8, '[21]4.1'!$C$12:$C$15, '[21]4.1'!$C$18:$C$21</definedName>
    <definedName name="T4.1?axis?ПРД?БАЗ">#REF!</definedName>
    <definedName name="T4.1?axis?ПРД?ПРЕД">#REF!</definedName>
    <definedName name="T4.1?axis?ПРД?ПРЕД2">#REF!</definedName>
    <definedName name="T4.1?axis?ПРД?РЕГ">#REF!</definedName>
    <definedName name="T4.1?Data">'[21]4.1'!$E$4:$I$9, '[21]4.1'!$E$11:$I$15, '[21]4.1'!$E$18:$I$21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C?РЕШ">#REF!,#REF!,#REF!,#REF!</definedName>
    <definedName name="T4?axis?C?РЕШ?">#REF!,#REF!</definedName>
    <definedName name="T4?axis?R?ВТОП">'[21]4'!$E$7:$M$10,   '[21]4'!$E$14:$M$17,   '[21]4'!$E$20:$M$23,   '[21]4'!$E$26:$M$29,   '[21]4'!$E$32:$M$35,   '[21]4'!$E$38:$M$41,   '[21]4'!$E$45:$M$48,   '[21]4'!$E$51:$M$54,   '[21]4'!$E$58:$M$61,   '[21]4'!$E$65:$M$68,   '[21]4'!$E$72:$M$75</definedName>
    <definedName name="T4?axis?R?ВТОП?">'[21]4'!$C$7:$C$10,   '[21]4'!$C$14:$C$17,   '[21]4'!$C$20:$C$23,   '[21]4'!$C$26:$C$29,   '[21]4'!$C$32:$C$35,   '[21]4'!$C$38:$C$41,   '[21]4'!$C$45:$C$48,   '[21]4'!$C$51:$C$54,   '[21]4'!$C$58:$C$61,   '[21]4'!$C$65:$C$68,   '[21]4'!$C$72:$C$75</definedName>
    <definedName name="T4?axis?R?ОРГ?">#REF!</definedName>
    <definedName name="T4?axis?ОРГ">#REF!</definedName>
    <definedName name="T4?axis?ПРД?БАЗ">'[21]4'!$J$6:$K$81,'[21]4'!$G$6:$H$81</definedName>
    <definedName name="T4?axis?ПРД?ПРЕД">'[21]4'!$L$6:$M$81,'[21]4'!$E$6:$F$81</definedName>
    <definedName name="T4?axis?ПРД?РЕГ">#REF!</definedName>
    <definedName name="T4?axis?ПРД2?2005">#REF!,#REF!</definedName>
    <definedName name="T4?axis?ПРД2?2006">#REF!,#REF!</definedName>
    <definedName name="T4?axis?ПФ?ПЛАН">'[21]4'!$J$6:$J$81,'[21]4'!$E$6:$E$81,'[21]4'!$L$6:$L$81,'[21]4'!$G$6:$G$81</definedName>
    <definedName name="T4?axis?ПФ?ФАКТ">'[21]4'!$K$6:$K$81,'[21]4'!$F$6:$F$81,'[21]4'!$M$6:$M$81,'[21]4'!$H$6:$H$81</definedName>
    <definedName name="T4?Data">'[21]4'!$E$6:$M$11, '[21]4'!$E$13:$M$17, '[21]4'!$E$20:$M$23, '[21]4'!$E$26:$M$29, '[21]4'!$E$32:$M$35, '[21]4'!$E$37:$M$42, '[21]4'!$E$45:$M$48, '[21]4'!$E$50:$M$55, '[21]4'!$E$57:$M$62, '[21]4'!$E$64:$M$69, '[21]4'!$E$72:$M$75, '[21]4'!$E$77:$M$78, '[21]4'!$E$80:$M$80</definedName>
    <definedName name="T4?item_ext?РОСТ">#REF!</definedName>
    <definedName name="T4?L1">#REF!</definedName>
    <definedName name="T4?L1.1">#REF!</definedName>
    <definedName name="T4?L1.1.1">#REF!,#REF!</definedName>
    <definedName name="T4?L1.1.1.1">#REF!,#REF!</definedName>
    <definedName name="T4?L1.1.2">#REF!,#REF!</definedName>
    <definedName name="T4?L1.1.2.1">#REF!,#REF!</definedName>
    <definedName name="T4?L1.1.3">#REF!,#REF!</definedName>
    <definedName name="T4?L1.1.3.1">#REF!,#REF!</definedName>
    <definedName name="T4?L1.1.3.2">#REF!,#REF!</definedName>
    <definedName name="T4?L1.1.3.3">#REF!,#REF!</definedName>
    <definedName name="T4?L1.1.3.4">#REF!,#REF!</definedName>
    <definedName name="T4?L1.1.3.5">#REF!,#REF!</definedName>
    <definedName name="T4?L1.1.3.6">#REF!,#REF!</definedName>
    <definedName name="T4?L1.1.3.7">#REF!,#REF!</definedName>
    <definedName name="T4?L1.1.3.8">#REF!,#REF!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'[21]4'!$J$6:$M$81, '[21]4'!$E$13:$I$17, '[21]4'!$E$78:$I$78</definedName>
    <definedName name="T4?unit?РУБ.МКБ">'[21]4'!$E$34:$I$34, '[21]4'!$E$47:$I$47, '[21]4'!$E$74:$I$74</definedName>
    <definedName name="T4?unit?РУБ.ТКВТЧ">#REF!</definedName>
    <definedName name="T4?unit?РУБ.ТНТ">'[21]4'!$E$32:$I$33, '[21]4'!$E$35:$I$35, '[21]4'!$E$45:$I$46, '[21]4'!$E$48:$I$48, '[21]4'!$E$72:$I$73, '[21]4'!$E$75:$I$75</definedName>
    <definedName name="T4?unit?РУБ.ТУТ">#REF!</definedName>
    <definedName name="T4?unit?ТРУБ">'[21]4'!$E$37:$I$42, '[21]4'!$E$50:$I$55, '[21]4'!$E$57:$I$62</definedName>
    <definedName name="T4?unit?ТТНТ">'[21]4'!$E$26:$I$27, '[21]4'!$E$29:$I$29</definedName>
    <definedName name="T4?unit?ТТУТ">#REF!</definedName>
    <definedName name="T4?unit?ТЫС.МКБ">#REF!,#REF!,#REF!,#REF!</definedName>
    <definedName name="T4_Add_Town">#REF!</definedName>
    <definedName name="T4_Copy">#REF!</definedName>
    <definedName name="T4_Protect">'[20]4'!$AA$24:$AD$28,'[20]4'!$G$11:$J$17,P1_T4_Protect,P2_T4_Protect</definedName>
    <definedName name="T4_Unprotected">#REF!,#REF!,#REF!,#REF!,#REF!,#REF!</definedName>
    <definedName name="T5?axis?R?ВРАС">#REF!</definedName>
    <definedName name="T5?axis?R?ВРАС?">#REF!</definedName>
    <definedName name="T5?axis?R?ОС">'[21]5'!$E$7:$Q$18, '[21]5'!$E$21:$Q$32, '[21]5'!$E$35:$Q$46, '[21]5'!$E$49:$Q$60, '[21]5'!$E$63:$Q$74, '[21]5'!$E$77:$Q$88</definedName>
    <definedName name="T5?axis?R?ОС?">'[21]5'!$C$77:$C$88, '[21]5'!$C$63:$C$74, '[21]5'!$C$49:$C$60, '[21]5'!$C$35:$C$46, '[21]5'!$C$21:$C$32, '[21]5'!$C$7:$C$18</definedName>
    <definedName name="T5?axis?ПРД?БАЗ">'[21]5'!$N$6:$O$89,'[21]5'!$G$6:$H$89</definedName>
    <definedName name="T5?axis?ПРД?ПРЕД">'[21]5'!$P$6:$Q$89,'[21]5'!$E$6:$F$89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'[21]5'!$E$6:$Q$18, '[21]5'!$E$20:$Q$32, '[21]5'!$E$34:$Q$46, '[21]5'!$E$48:$Q$60, '[21]5'!$E$63:$Q$74, '[21]5'!$E$76:$Q$88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#REF!</definedName>
    <definedName name="T5?L5.1">#REF!</definedName>
    <definedName name="T5?L6">#REF!</definedName>
    <definedName name="T5?L6.1">#REF!</definedName>
    <definedName name="T5?L7">#REF!</definedName>
    <definedName name="T5?L8">#REF!</definedName>
    <definedName name="T5?L9">#REF!</definedName>
    <definedName name="T5?Name">#REF!</definedName>
    <definedName name="T5?Table">#REF!</definedName>
    <definedName name="T5?Title">#REF!</definedName>
    <definedName name="T5?unit?МКВ">#REF!,#REF!</definedName>
    <definedName name="T5?unit?ПРЦ">'[21]5'!$N$6:$Q$18, '[21]5'!$N$20:$Q$32, '[21]5'!$N$34:$Q$46, '[21]5'!$N$48:$Q$60, '[21]5'!$E$63:$Q$74, '[21]5'!$N$76:$Q$88</definedName>
    <definedName name="T5?unit?РУБ">#REF!,#REF!</definedName>
    <definedName name="T5?unit?ТРУБ">'[21]5'!$E$76:$M$88, '[21]5'!$E$48:$M$60, '[21]5'!$E$34:$M$46, '[21]5'!$E$20:$M$32, '[21]5'!$E$6:$M$18</definedName>
    <definedName name="T5?unit?ЧЕЛ">#REF!,#REF!</definedName>
    <definedName name="T5_Protect">#REF!,#REF!,#REF!,#REF!</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'[21]6'!$I$6:$J$47,'[21]6'!$F$6:$G$47</definedName>
    <definedName name="T6?axis?ПРД?ПРЕД">'[21]6'!$K$6:$L$47,'[21]6'!$D$6:$E$47</definedName>
    <definedName name="T6?axis?ПРД?РЕГ">#REF!</definedName>
    <definedName name="T6?axis?ПФ?ПЛАН">'[21]6'!$I$6:$I$47,'[21]6'!$D$6:$D$47,'[21]6'!$K$6:$K$47,'[21]6'!$F$6:$F$47</definedName>
    <definedName name="T6?axis?ПФ?ФАКТ">'[21]6'!$J$6:$J$47,'[21]6'!$L$6:$L$47,'[21]6'!$E$6:$E$47,'[21]6'!$G$6:$G$47</definedName>
    <definedName name="T6?Data">'[21]6'!$D$7:$L$14, '[21]6'!$D$16:$L$19, '[21]6'!$D$21:$L$22, '[21]6'!$D$24:$L$25, '[21]6'!$D$27:$L$28, '[21]6'!$D$30:$L$31, '[21]6'!$D$33:$L$35, '[21]6'!$D$37:$L$39, '[21]6'!$D$41:$L$47</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Table">#REF!</definedName>
    <definedName name="T6?Title">#REF!</definedName>
    <definedName name="T6?unit?ПРЦ">'[21]6'!$D$12:$H$12, '[21]6'!$D$21:$H$21, '[21]6'!$D$24:$H$24, '[21]6'!$D$27:$H$27, '[21]6'!$D$30:$H$30, '[21]6'!$D$33:$H$33, '[21]6'!$D$47:$H$47, '[21]6'!$I$7:$L$47</definedName>
    <definedName name="T6?unit?РУБ">'[21]6'!$D$16:$H$16, '[21]6'!$D$19:$H$19, '[21]6'!$D$22:$H$22, '[21]6'!$D$25:$H$25, '[21]6'!$D$28:$H$28, '[21]6'!$D$31:$H$31, '[21]6'!$D$34:$H$35, '[21]6'!$D$43:$H$43</definedName>
    <definedName name="T6?unit?ТРУБ">'[21]6'!$D$37:$H$39, '[21]6'!$D$44:$H$46</definedName>
    <definedName name="T6?unit?ЧЕЛ">'[21]6'!$D$41:$H$42, '[21]6'!$D$13:$H$14, '[21]6'!$D$7:$H$11</definedName>
    <definedName name="T6_Protect">'[20]6'!$B$28:$B$37,'[20]6'!$D$28:$H$37,'[20]6'!$J$28:$N$37,'[20]6'!$D$39:$H$41,'[20]6'!$J$39:$N$41,'[20]6'!$B$46:$B$55,P1_T6_Protect</definedName>
    <definedName name="T7?axis?ПРД?БАЗ">[33]материалы!$K$6:$L$10,[33]материалы!$H$6:$I$10</definedName>
    <definedName name="T7?axis?ПРД?ПРЕД">[33]материалы!$M$6:$N$10,[33]материалы!$F$6:$G$10</definedName>
    <definedName name="T7?axis?ПФ?ПЛАН">[33]материалы!$K$6:$K$10,[33]материалы!$F$6:$F$10,[33]материалы!$M$6:$M$10,[33]материалы!$H$6:$H$10</definedName>
    <definedName name="T7?axis?ПФ?ФАКТ">[33]материалы!$L$6:$L$10,[33]материалы!$G$6:$G$10,[33]материалы!$N$6:$N$10,[33]материалы!$I$6:$I$10</definedName>
    <definedName name="T7?Data">#N/A</definedName>
    <definedName name="T7?L3">[33]материалы!#REF!</definedName>
    <definedName name="T7?L4">[33]материалы!#REF!</definedName>
    <definedName name="T8?axis?ПРД?БАЗ">'[21]8'!$I$6:$J$42, '[21]8'!$F$6:$G$42</definedName>
    <definedName name="T8?axis?ПРД?ПРЕД">'[21]8'!$K$6:$L$42, '[21]8'!$D$6:$E$42</definedName>
    <definedName name="T8?axis?ПФ?ПЛАН">'[21]8'!$I$6:$I$42, '[21]8'!$D$6:$D$42, '[21]8'!$K$6:$K$42, '[21]8'!$F$6:$F$42</definedName>
    <definedName name="T8?axis?ПФ?ФАКТ">'[21]8'!$G$6:$G$42, '[21]8'!$J$6:$J$42, '[21]8'!$L$6:$L$42, '[21]8'!$E$6:$E$42</definedName>
    <definedName name="T8?Data">'[21]8'!$D$10:$L$12,'[21]8'!$D$14:$L$16,'[21]8'!$D$18:$L$20,'[21]8'!$D$22:$L$24,'[21]8'!$D$26:$L$28,'[21]8'!$D$30:$L$32,'[21]8'!$D$36:$L$38,'[21]8'!$D$40:$L$42,'[21]8'!$D$6:$L$8</definedName>
    <definedName name="T8?item_ext?РОСТ">[33]ремонты!#REF!</definedName>
    <definedName name="T8?Name">[33]ремонты!#REF!</definedName>
    <definedName name="T8?unit?ПРЦ">[33]ремонты!#REF!</definedName>
    <definedName name="T8?unit?ТРУБ">'[21]8'!$D$40:$H$42,'[21]8'!$D$6:$H$32</definedName>
    <definedName name="T9?axis?ПРД?БАЗ">'[21]9'!$I$6:$J$16,'[21]9'!$F$6:$G$16</definedName>
    <definedName name="T9?axis?ПРД?ПРЕД">'[21]9'!$K$6:$L$16,'[21]9'!$D$6:$E$16</definedName>
    <definedName name="T9?axis?ПРД?РЕГ">#REF!</definedName>
    <definedName name="T9?axis?ПФ?ПЛАН">'[21]9'!$I$6:$I$16,'[21]9'!$D$6:$D$16,'[21]9'!$K$6:$K$16,'[21]9'!$F$6:$F$16</definedName>
    <definedName name="T9?axis?ПФ?ФАКТ">'[21]9'!$J$6:$J$16,'[21]9'!$E$6:$E$16,'[21]9'!$L$6:$L$16,'[21]9'!$G$6:$G$16</definedName>
    <definedName name="T9?Data">'[21]9'!$D$6:$L$6, '[21]9'!$D$8:$L$9, '[21]9'!$D$11:$L$16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'[21]9'!$D$8:$H$8, '[21]9'!$D$11:$H$11</definedName>
    <definedName name="T9?unit?ТРУБ">'[21]9'!$D$9:$H$9, '[21]9'!$D$12:$H$16</definedName>
    <definedName name="Table">#REF!</definedName>
    <definedName name="TARGET">[34]TEHSHEET!$I$42:$I$45</definedName>
    <definedName name="TEMP">#REF!,#REF!</definedName>
    <definedName name="TEMP_4">"#REF!,#REF!"</definedName>
    <definedName name="TES">#REF!</definedName>
    <definedName name="TES_4">"#REF!"</definedName>
    <definedName name="TES_DATA">#REF!</definedName>
    <definedName name="TES_LIST">#REF!</definedName>
    <definedName name="TEST0">#REF!</definedName>
    <definedName name="TEST2">#REF!,#REF!</definedName>
    <definedName name="TESTHKEY">#REF!</definedName>
    <definedName name="TESTKEYS">#REF!</definedName>
    <definedName name="TESTVKEY">#REF!</definedName>
    <definedName name="TP2.1_Protect">'[35]P2.1'!$F$28:$G$37,'[35]P2.1'!$F$40:$G$43,'[35]P2.1'!$F$7:$G$26</definedName>
    <definedName name="TTT">#REF!</definedName>
    <definedName name="uka">#N/A</definedName>
    <definedName name="upr">#N/A</definedName>
    <definedName name="upr_4">"'рт-передача'!upr"</definedName>
    <definedName name="USE">#REF!</definedName>
    <definedName name="USED">#REF!</definedName>
    <definedName name="ůůů">#N/A</definedName>
    <definedName name="ůůů_4">"'рт-передача'!ůůů"</definedName>
    <definedName name="v">#N/A</definedName>
    <definedName name="VDOC">#REF!</definedName>
    <definedName name="VDOC_4">"#REF!"</definedName>
    <definedName name="VV">#N/A</definedName>
    <definedName name="VV_4">"'рт-передача'!vv"</definedName>
    <definedName name="vvv">#N/A</definedName>
    <definedName name="vvvvvv">#N/A</definedName>
    <definedName name="vvvvvvvv">#N/A</definedName>
    <definedName name="vvvvvvvvv">#N/A</definedName>
    <definedName name="vvvvvvvvvvvvv">#N/A</definedName>
    <definedName name="vvvvvvvvvvvvvv">#N/A</definedName>
    <definedName name="vvvvvvvvvvvvvvvvv">#N/A</definedName>
    <definedName name="we">#N/A</definedName>
    <definedName name="we_4">"'рт-передача'!we"</definedName>
    <definedName name="wrn.Сравнение._.с._.отраслями." hidden="1">{#N/A,#N/A,TRUE,"Лист1";#N/A,#N/A,TRUE,"Лист2";#N/A,#N/A,TRUE,"Лист3"}</definedName>
    <definedName name="www">#N/A</definedName>
    <definedName name="wwww">#N/A</definedName>
    <definedName name="wwwwww">#N/A</definedName>
    <definedName name="wwwwwww">#N/A</definedName>
    <definedName name="wwwwwwww">#N/A</definedName>
    <definedName name="wwwwwwwwww">#N/A</definedName>
    <definedName name="wwwwwwwwwww">#N/A</definedName>
    <definedName name="wwwwwwwwwwww">#N/A</definedName>
    <definedName name="wwwwwwwwwwwww">#N/A</definedName>
    <definedName name="YEAR">#REF!</definedName>
    <definedName name="YEAR_4">"#REF!"</definedName>
    <definedName name="Z_6D2FB151_36A2_4D7F_979D_71ACC2F9EC9C_.wvu.PrintArea" localSheetId="0" hidden="1">приложение!$A$1:$I$30</definedName>
    <definedName name="Z_74AA66FF_B366_4C67_B6D9_45D29F2D525D_.wvu.PrintArea" localSheetId="0" hidden="1">приложение!$A$1:$I$30</definedName>
    <definedName name="ZERO">#REF!</definedName>
    <definedName name="а1">#REF!</definedName>
    <definedName name="А8">#REF!</definedName>
    <definedName name="аа">#N/A</definedName>
    <definedName name="аа_4">"'рт-передача'!аа"</definedName>
    <definedName name="АААААААА">#N/A</definedName>
    <definedName name="АААААААА_4">"'рт-передача'!аааааааа"</definedName>
    <definedName name="ав">#N/A</definedName>
    <definedName name="ав_4">"'рт-передача'!ав"</definedName>
    <definedName name="авг">#REF!</definedName>
    <definedName name="авг2">#REF!</definedName>
    <definedName name="ап">#N/A</definedName>
    <definedName name="ап_4">"'рт-передача'!ап"</definedName>
    <definedName name="апр">#REF!</definedName>
    <definedName name="апр2">#REF!</definedName>
    <definedName name="АТП">#REF!</definedName>
    <definedName name="аяыпамыпмипи">#N/A</definedName>
    <definedName name="аяыпамыпмипи_4">"'рт-передача'!аяыпамыпмипи"</definedName>
    <definedName name="б">[0]!б</definedName>
    <definedName name="база">[36]SHPZ!$A$1:$BC$4313</definedName>
    <definedName name="_xlnm.Database">#REF!</definedName>
    <definedName name="Базовые">'[37]Производство электроэнергии'!$A$95</definedName>
    <definedName name="БазовыйПериод">[38]Заголовок!$B$15</definedName>
    <definedName name="бб">#N/A</definedName>
    <definedName name="бб_4">"'рт-передача'!бб"</definedName>
    <definedName name="БС">[39]Справочники!$A$4:$A$6</definedName>
    <definedName name="Бюджетные_электроэнергии">'[37]Производство электроэнергии'!$A$111</definedName>
    <definedName name="в">#N/A</definedName>
    <definedName name="в_4">"'рт-передача'!в"</definedName>
    <definedName name="в23ё">#N/A</definedName>
    <definedName name="в23ё_4">"'рт-передача'!в23ё"</definedName>
    <definedName name="в23е1">#N/A</definedName>
    <definedName name="ва">#REF!</definedName>
    <definedName name="вап">#N/A</definedName>
    <definedName name="вап_4">"'рт-передача'!вап"</definedName>
    <definedName name="Вар.их">#N/A</definedName>
    <definedName name="Вар.их_4">"'рт-передача'!вар.их"</definedName>
    <definedName name="Вар.КАЛМЭ">#N/A</definedName>
    <definedName name="Вар.КАЛМЭ_4">"'рт-передача'!вар.калмэ"</definedName>
    <definedName name="вв">#N/A</definedName>
    <definedName name="вв_4">"'рт-передача'!вв"</definedName>
    <definedName name="вв1">#N/A</definedName>
    <definedName name="витт" hidden="1">{#N/A,#N/A,TRUE,"Лист1";#N/A,#N/A,TRUE,"Лист2";#N/A,#N/A,TRUE,"Лист3"}</definedName>
    <definedName name="вм">#N/A</definedName>
    <definedName name="вм_4">"'рт-передача'!вм"</definedName>
    <definedName name="вмивртвр">#N/A</definedName>
    <definedName name="вмивртвр_4">"'рт-передача'!вмивртвр"</definedName>
    <definedName name="восемь">#REF!</definedName>
    <definedName name="впаавп">#REF!</definedName>
    <definedName name="вртт">#N/A</definedName>
    <definedName name="вртт_4">"'рт-передача'!вртт"</definedName>
    <definedName name="вс">[40]расшифровка!#REF!</definedName>
    <definedName name="ВТОП">#REF!</definedName>
    <definedName name="ВТОП_4">"#REF!"</definedName>
    <definedName name="второй">#REF!</definedName>
    <definedName name="вуув" hidden="1">{#N/A,#N/A,TRUE,"Лист1";#N/A,#N/A,TRUE,"Лист2";#N/A,#N/A,TRUE,"Лист3"}</definedName>
    <definedName name="выап" hidden="1">#REF!</definedName>
    <definedName name="выручка">#N/A</definedName>
    <definedName name="гггр">#N/A</definedName>
    <definedName name="гнлзщ">#N/A</definedName>
    <definedName name="гнлзщ_4">"'рт-передача'!гнлзщ"</definedName>
    <definedName name="грприрцфв00ав98" hidden="1">{#N/A,#N/A,TRUE,"Лист1";#N/A,#N/A,TRUE,"Лист2";#N/A,#N/A,TRUE,"Лист3"}</definedName>
    <definedName name="грфинцкавг98Х" hidden="1">{#N/A,#N/A,TRUE,"Лист1";#N/A,#N/A,TRUE,"Лист2";#N/A,#N/A,TRUE,"Лист3"}</definedName>
    <definedName name="гш">#N/A</definedName>
    <definedName name="гшгш" hidden="1">{#N/A,#N/A,TRUE,"Лист1";#N/A,#N/A,TRUE,"Лист2";#N/A,#N/A,TRUE,"Лист3"}</definedName>
    <definedName name="ддд">#N/A</definedName>
    <definedName name="дек">#REF!</definedName>
    <definedName name="дек2">#REF!</definedName>
    <definedName name="дж">#N/A</definedName>
    <definedName name="дж_4">"'рт-передача'!дж"</definedName>
    <definedName name="ДиапазонЗащиты" localSheetId="5">#REF!,#REF!,#REF!,#REF!,[0]!P1_ДиапазонЗащиты,[0]!P2_ДиапазонЗащиты,[0]!P3_ДиапазонЗащиты,[0]!P4_ДиапазонЗащиты</definedName>
    <definedName name="ДиапазонЗащиты" localSheetId="6">#REF!,#REF!,#REF!,#REF!,[0]!P1_ДиапазонЗащиты,[0]!P2_ДиапазонЗащиты,[0]!P3_ДиапазонЗащиты,[0]!P4_ДиапазонЗащиты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иапазонЗащиты_4">"#REF!,#REF!,#REF!,#REF!,[0]!P1_ДиапазонЗащиты,[0]!P2_ДиапазонЗащиты,[0]!P3_ДиапазонЗащиты,[0]!P4_ДиапазонЗащиты"</definedName>
    <definedName name="Дисконт">#REF!</definedName>
    <definedName name="доли1">'[41]эл ст'!$368:$368</definedName>
    <definedName name="доопатмо">#N/A</definedName>
    <definedName name="доопатмо_4">"'рт-передача'!доопатмо"</definedName>
    <definedName name="Дополнение">#N/A</definedName>
    <definedName name="Дополнение_4">"'рт-передача'!дополнение"</definedName>
    <definedName name="ДРУГОЕ">[42]Справочники!$A$26:$A$28</definedName>
    <definedName name="ДРУГОЕ_5">#N/A</definedName>
    <definedName name="дщ">#N/A</definedName>
    <definedName name="дщл">#N/A</definedName>
    <definedName name="епке">#N/A</definedName>
    <definedName name="епор" hidden="1">#REF!,#REF!,#REF!,#REF!</definedName>
    <definedName name="еще">#N/A</definedName>
    <definedName name="еще_4">"'рт-передача'!еще"</definedName>
    <definedName name="ж">#N/A</definedName>
    <definedName name="ж_4">"'рт-передача'!ж"</definedName>
    <definedName name="жд">#N/A</definedName>
    <definedName name="жд_4">"'рт-передача'!жд"</definedName>
    <definedName name="з4">#REF!</definedName>
    <definedName name="Звн">#REF!</definedName>
    <definedName name="Зитп">#REF!</definedName>
    <definedName name="Зиэ">#REF!</definedName>
    <definedName name="Знн">#REF!</definedName>
    <definedName name="ЗП1">[43]Лист13!$A$2</definedName>
    <definedName name="ЗП2">[43]Лист13!$B$2</definedName>
    <definedName name="ЗП3">[43]Лист13!$C$2</definedName>
    <definedName name="ЗП4">[43]Лист13!$D$2</definedName>
    <definedName name="Зпсс">#REF!</definedName>
    <definedName name="Зпсэ">#REF!</definedName>
    <definedName name="Зпт">#REF!</definedName>
    <definedName name="Зсн">#REF!</definedName>
    <definedName name="зщ">#N/A</definedName>
    <definedName name="и_эсо_вн">#REF!</definedName>
    <definedName name="и_эсо_сн1">#REF!</definedName>
    <definedName name="Извлечение_ИМ">#REF!</definedName>
    <definedName name="_xlnm.Extract">#REF!</definedName>
    <definedName name="ий">#N/A</definedName>
    <definedName name="ий_4">"'рт-передача'!ий"</definedName>
    <definedName name="индцкавг98" hidden="1">{#N/A,#N/A,TRUE,"Лист1";#N/A,#N/A,TRUE,"Лист2";#N/A,#N/A,TRUE,"Лист3"}</definedName>
    <definedName name="июл">#REF!</definedName>
    <definedName name="июл2">#REF!</definedName>
    <definedName name="июн">#REF!</definedName>
    <definedName name="июн2">#REF!</definedName>
    <definedName name="й">#N/A</definedName>
    <definedName name="й_4">"'рт-передача'!й"</definedName>
    <definedName name="й1">#N/A</definedName>
    <definedName name="йй">#N/A</definedName>
    <definedName name="йй_4">"'рт-передача'!йй"</definedName>
    <definedName name="йй1">#N/A</definedName>
    <definedName name="йййййййййййййййййййййййй">#N/A</definedName>
    <definedName name="йфц">#N/A</definedName>
    <definedName name="йфц_4">"'рт-передача'!йфц"</definedName>
    <definedName name="йц">#N/A</definedName>
    <definedName name="йц_4">"'рт-передача'!йц"</definedName>
    <definedName name="йцу">#N/A</definedName>
    <definedName name="кв3">#N/A</definedName>
    <definedName name="квартал">#N/A</definedName>
    <definedName name="Кгэс1э">#REF!</definedName>
    <definedName name="Кгэс2э">#REF!</definedName>
    <definedName name="Кгэс3э">#REF!</definedName>
    <definedName name="Кгэсэ">#REF!</definedName>
    <definedName name="Кгэсэ1">#REF!</definedName>
    <definedName name="Кгэсэ2">#REF!</definedName>
    <definedName name="Кгэсэ3">#REF!</definedName>
    <definedName name="ке">#N/A</definedName>
    <definedName name="ке_4">"'рт-передача'!ке"</definedName>
    <definedName name="ке1">#N/A</definedName>
    <definedName name="кеппппппппппп" hidden="1">{#N/A,#N/A,TRUE,"Лист1";#N/A,#N/A,TRUE,"Лист2";#N/A,#N/A,TRUE,"Лист3"}</definedName>
    <definedName name="ккк">[44]тар!#REF!</definedName>
    <definedName name="компенсация">#N/A</definedName>
    <definedName name="компенсация_4">"'рт-передача'!компенсация"</definedName>
    <definedName name="коэф1">#REF!</definedName>
    <definedName name="коэф2">#REF!</definedName>
    <definedName name="коэф3">#REF!</definedName>
    <definedName name="коэф4">#REF!</definedName>
    <definedName name="кп">#N/A</definedName>
    <definedName name="кп_4">"'рт-передача'!кп"</definedName>
    <definedName name="кпнрг">#N/A</definedName>
    <definedName name="кпнрг_4">"'рт-передача'!кпнрг"</definedName>
    <definedName name="_xlnm.Criteria">#REF!</definedName>
    <definedName name="Критерии_ИМ">#REF!</definedName>
    <definedName name="критерий">#REF!</definedName>
    <definedName name="ктджщз">#N/A</definedName>
    <definedName name="ктджщз_4">"'рт-передача'!ктджщз"</definedName>
    <definedName name="Ктэс1э">#REF!</definedName>
    <definedName name="Ктэс2э">#REF!</definedName>
    <definedName name="Ктэсэ">#REF!</definedName>
    <definedName name="Ктэсэ1">#REF!</definedName>
    <definedName name="Ктэсэ2">#REF!</definedName>
    <definedName name="Курс_USD">28.47</definedName>
    <definedName name="лара">#N/A</definedName>
    <definedName name="лара_4">"'рт-передача'!лара"</definedName>
    <definedName name="лена">#N/A</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"T2.2"</definedName>
    <definedName name="Лист7?prefix?">"T4.2"</definedName>
    <definedName name="Лист8?prefix?">"T4.3"</definedName>
    <definedName name="Лист9?prefix?">"T5"</definedName>
    <definedName name="ло">#N/A</definedName>
    <definedName name="ло_4">"'рт-передача'!ло"</definedName>
    <definedName name="лод">#N/A</definedName>
    <definedName name="лор">#N/A</definedName>
    <definedName name="лор_4">"'рт-передача'!лор"</definedName>
    <definedName name="лщд">#N/A</definedName>
    <definedName name="лщжо" hidden="1">{#N/A,#N/A,TRUE,"Лист1";#N/A,#N/A,TRUE,"Лист2";#N/A,#N/A,TRUE,"Лист3"}</definedName>
    <definedName name="май">#REF!</definedName>
    <definedName name="май2">#REF!</definedName>
    <definedName name="мам">#N/A</definedName>
    <definedName name="мам_4">"'рт-передача'!мам"</definedName>
    <definedName name="мар">#REF!</definedName>
    <definedName name="мар2">#REF!</definedName>
    <definedName name="март">#REF!</definedName>
    <definedName name="МР">#REF!</definedName>
    <definedName name="МР_4">"#REF!"</definedName>
    <definedName name="мым">#N/A</definedName>
    <definedName name="мым_4">"'рт-передача'!мым"</definedName>
    <definedName name="мым1">#N/A</definedName>
    <definedName name="Н5">[45]Данные!$I$7</definedName>
    <definedName name="Н5_5">#N/A</definedName>
    <definedName name="Население">'[37]Производство электроэнергии'!$A$124</definedName>
    <definedName name="нгг">#N/A</definedName>
    <definedName name="нгг_4">"'рт-передача'!нгг"</definedName>
    <definedName name="ноя">#REF!</definedName>
    <definedName name="ноя2">#REF!</definedName>
    <definedName name="Нояб">#N/A</definedName>
    <definedName name="Ноябрь">#N/A</definedName>
    <definedName name="НП">[46]Исходные!$H$5</definedName>
    <definedName name="НП_5">#N/A</definedName>
    <definedName name="НСРФ">#REF!</definedName>
    <definedName name="НСРФ_5">#N/A</definedName>
    <definedName name="НСРФ2">#REF!</definedName>
    <definedName name="НСРФ2_4">"#REF!"</definedName>
    <definedName name="ншш" hidden="1">{#N/A,#N/A,TRUE,"Лист1";#N/A,#N/A,TRUE,"Лист2";#N/A,#N/A,TRUE,"Лист3"}</definedName>
    <definedName name="_xlnm.Print_Area" localSheetId="0">приложение!$A$1:$I$30</definedName>
    <definedName name="окт">#REF!</definedName>
    <definedName name="окт2">#REF!</definedName>
    <definedName name="олло">#N/A</definedName>
    <definedName name="олло_4">"'рт-передача'!олло"</definedName>
    <definedName name="олрлпо">#N/A</definedName>
    <definedName name="олс">#N/A</definedName>
    <definedName name="олс_4">"'рт-передача'!олс"</definedName>
    <definedName name="ооо">#N/A</definedName>
    <definedName name="ооо_4">"'рт-передача'!ооо"</definedName>
    <definedName name="Операция">#REF!</definedName>
    <definedName name="ОРГ">#REF!</definedName>
    <definedName name="ОРГ_ВО">#REF!</definedName>
    <definedName name="ОРГ_ВС">#REF!</definedName>
    <definedName name="ОРГ_ТС">#REF!</definedName>
    <definedName name="ОРГ_УО">#REF!</definedName>
    <definedName name="ОРГАНИЗАЦИЯ">#REF!</definedName>
    <definedName name="оро">#N/A</definedName>
    <definedName name="отпуск">#N/A</definedName>
    <definedName name="отпуск_4">"'рт-передача'!отпуск"</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а">#REF!</definedName>
    <definedName name="Пвн">#REF!</definedName>
    <definedName name="первый">#REF!</definedName>
    <definedName name="ПериодРегулирования">[38]Заголовок!$B$14</definedName>
    <definedName name="Периоды_18_2">'[20]18.2'!#REF!</definedName>
    <definedName name="Пит">#REF!</definedName>
    <definedName name="Пиэ">#REF!</definedName>
    <definedName name="план56">#N/A</definedName>
    <definedName name="план56_4">"'рт-передача'!план56"</definedName>
    <definedName name="ПМС">#N/A</definedName>
    <definedName name="ПМС_4">"'рт-передача'!пмс"</definedName>
    <definedName name="ПМС1">#N/A</definedName>
    <definedName name="ПМС1_4">"'рт-передача'!пмс1"</definedName>
    <definedName name="ПН">[47]Исходные!$H$5</definedName>
    <definedName name="Пнн">#REF!</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доперация">#REF!</definedName>
    <definedName name="показатель">#REF!</definedName>
    <definedName name="пол_нас_нн">#REF!</definedName>
    <definedName name="полбезпот">'[44]т1.15(смета8а)'!#REF!</definedName>
    <definedName name="полпот">'[44]т1.15(смета8а)'!#REF!</definedName>
    <definedName name="ПоследнийГод">[42]Заголовок!$B$16</definedName>
    <definedName name="ПоследнийГод_5">#N/A</definedName>
    <definedName name="пппп">#N/A</definedName>
    <definedName name="пппп_4">"'рт-передача'!пппп"</definedName>
    <definedName name="Ппс">#REF!</definedName>
    <definedName name="Ппст">#REF!</definedName>
    <definedName name="пр">#N/A</definedName>
    <definedName name="пр_4">"'рт-передача'!пр"</definedName>
    <definedName name="прибыль3" hidden="1">{#N/A,#N/A,TRUE,"Лист1";#N/A,#N/A,TRUE,"Лист2";#N/A,#N/A,TRUE,"Лист3"}</definedName>
    <definedName name="Приход_расход">#REF!</definedName>
    <definedName name="про">#N/A</definedName>
    <definedName name="Проект">#REF!</definedName>
    <definedName name="Прочие_электроэнергии">'[37]Производство электроэнергии'!$A$132</definedName>
    <definedName name="прош_год">#REF!</definedName>
    <definedName name="Псн">#REF!</definedName>
    <definedName name="Птеп">#REF!</definedName>
    <definedName name="ПЭ">[42]Справочники!$A$10:$A$12</definedName>
    <definedName name="ПЭ_5">#N/A</definedName>
    <definedName name="РГК">[42]Справочники!$A$4:$A$4</definedName>
    <definedName name="РГК_5">#N/A</definedName>
    <definedName name="_xlnm.Recorder">#REF!</definedName>
    <definedName name="рис1" hidden="1">{#N/A,#N/A,TRUE,"Лист1";#N/A,#N/A,TRUE,"Лист2";#N/A,#N/A,TRUE,"Лист3"}</definedName>
    <definedName name="ропопопмо">#N/A</definedName>
    <definedName name="ропор">#N/A</definedName>
    <definedName name="рсср">#N/A</definedName>
    <definedName name="рсср_4">"'рт-передача'!рсср"</definedName>
    <definedName name="с">#N/A</definedName>
    <definedName name="с_4">"'рт-передача'!с"</definedName>
    <definedName name="с1">#N/A</definedName>
    <definedName name="с1_4">"'рт-передача'!с1"</definedName>
    <definedName name="сваеррта">#N/A</definedName>
    <definedName name="сваеррта_4">"'рт-передача'!сваеррта"</definedName>
    <definedName name="свмпвппв">#N/A</definedName>
    <definedName name="свмпвппв_4">"'рт-передача'!свмпвппв"</definedName>
    <definedName name="свод">#N/A</definedName>
    <definedName name="себестоимость2">#N/A</definedName>
    <definedName name="себестоимость2_4">"'рт-передача'!себестоимость2"</definedName>
    <definedName name="семь">#REF!</definedName>
    <definedName name="сен">#REF!</definedName>
    <definedName name="сен2">#REF!</definedName>
    <definedName name="ск">#N/A</definedName>
    <definedName name="ск_4">"'рт-передача'!ск"</definedName>
    <definedName name="Собст">'[41]эл ст'!$360:$360</definedName>
    <definedName name="Собств">'[41]эл ст'!$369:$369</definedName>
    <definedName name="сокращение">#N/A</definedName>
    <definedName name="сокращение_4">"'рт-передача'!сокращение"</definedName>
    <definedName name="сомп">#N/A</definedName>
    <definedName name="сомп_4">"'рт-передача'!сомп"</definedName>
    <definedName name="сомпас">#N/A</definedName>
    <definedName name="сомпас_4">"'рт-передача'!сомпас"</definedName>
    <definedName name="сс">#N/A</definedName>
    <definedName name="сс_4">"'рт-передача'!сс"</definedName>
    <definedName name="сс1">#N/A</definedName>
    <definedName name="сссс">#N/A</definedName>
    <definedName name="сссс_4">"'рт-передача'!сссс"</definedName>
    <definedName name="сссс1">#N/A</definedName>
    <definedName name="ссы">#N/A</definedName>
    <definedName name="ссы_4">"'рт-передача'!ссы"</definedName>
    <definedName name="ссы1">#N/A</definedName>
    <definedName name="ссы2">#N/A</definedName>
    <definedName name="ссы2_4">"'рт-передача'!ссы2"</definedName>
    <definedName name="Ставка_ЕСН">0.26</definedName>
    <definedName name="Статья">#REF!</definedName>
    <definedName name="сумма_по_договору">#REF!</definedName>
    <definedName name="т_аб_пл_1">'[44]т1.15(смета8а)'!#REF!</definedName>
    <definedName name="т_сбыт_1">'[44]т1.15(смета8а)'!#REF!</definedName>
    <definedName name="таня">#N/A</definedName>
    <definedName name="таня_4">"'рт-передача'!таня"</definedName>
    <definedName name="текмес">#REF!</definedName>
    <definedName name="текмес2">#REF!</definedName>
    <definedName name="тепло">#N/A</definedName>
    <definedName name="тепло_4">"'рт-передача'!тепло"</definedName>
    <definedName name="тп" hidden="1">{#N/A,#N/A,TRUE,"Лист1";#N/A,#N/A,TRUE,"Лист2";#N/A,#N/A,TRUE,"Лист3"}</definedName>
    <definedName name="третий">#REF!</definedName>
    <definedName name="ть">#N/A</definedName>
    <definedName name="ть_4">"'рт-передача'!ть"</definedName>
    <definedName name="ТЭП2" hidden="1">{#N/A,#N/A,TRUE,"Лист1";#N/A,#N/A,TRUE,"Лист2";#N/A,#N/A,TRUE,"Лист3"}</definedName>
    <definedName name="Тэс">'[48]расчет тарифов'!#REF!</definedName>
    <definedName name="у">#N/A</definedName>
    <definedName name="у_4">"'рт-передача'!у"</definedName>
    <definedName name="у1">#N/A</definedName>
    <definedName name="у1_4">"'рт-передача'!у1"</definedName>
    <definedName name="УГОЛЬ">[42]Справочники!$A$19:$A$21</definedName>
    <definedName name="УГОЛЬ_5">#N/A</definedName>
    <definedName name="уепа">#REF!</definedName>
    <definedName name="уепау">#REF!</definedName>
    <definedName name="ук">#N/A</definedName>
    <definedName name="ук_4">"'рт-передача'!ук"</definedName>
    <definedName name="укеееукеееееееееееееее" hidden="1">{#N/A,#N/A,TRUE,"Лист1";#N/A,#N/A,TRUE,"Лист2";#N/A,#N/A,TRUE,"Лист3"}</definedName>
    <definedName name="укеукеуеуе" hidden="1">{#N/A,#N/A,TRUE,"Лист1";#N/A,#N/A,TRUE,"Лист2";#N/A,#N/A,TRUE,"Лист3"}</definedName>
    <definedName name="упакуп">#REF!</definedName>
    <definedName name="уу">#N/A</definedName>
    <definedName name="уу_4">"'рт-передача'!уу"</definedName>
    <definedName name="УФ">#N/A</definedName>
    <definedName name="УФ_4">"'рт-передача'!уф"</definedName>
    <definedName name="уыукпе">#N/A</definedName>
    <definedName name="уыукпе_4">"'рт-передача'!уыукпе"</definedName>
    <definedName name="ф2">'[49]план 2000'!$G$643</definedName>
    <definedName name="фам">#N/A</definedName>
    <definedName name="фам_4">"'рт-передача'!фам"</definedName>
    <definedName name="фев">#REF!</definedName>
    <definedName name="фев2">#REF!</definedName>
    <definedName name="Форма">#N/A</definedName>
    <definedName name="Форма_4">"'рт-передача'!форма"</definedName>
    <definedName name="фф">#N/A</definedName>
    <definedName name="фыаспит">#N/A</definedName>
    <definedName name="фыаспит_4">"'рт-передача'!фыаспит"</definedName>
    <definedName name="ц">#N/A</definedName>
    <definedName name="ц_4">"'рт-передача'!ц"</definedName>
    <definedName name="ц1">#N/A</definedName>
    <definedName name="ц1_4">"'рт-передача'!ц1"</definedName>
    <definedName name="цу">#N/A</definedName>
    <definedName name="цу_4">"'рт-передача'!цу"</definedName>
    <definedName name="цуа">#N/A</definedName>
    <definedName name="цуа_4">"'рт-передача'!цуа"</definedName>
    <definedName name="черновик">#N/A</definedName>
    <definedName name="черновик_4">"'рт-передача'!черновик"</definedName>
    <definedName name="четвертый">#REF!</definedName>
    <definedName name="шир_дан">#REF!</definedName>
    <definedName name="шир_отч">#REF!</definedName>
    <definedName name="шир_прош">#REF!</definedName>
    <definedName name="шир_тек">#REF!</definedName>
    <definedName name="шшшшшо">#N/A</definedName>
    <definedName name="щ">#N/A</definedName>
    <definedName name="щ_4">"'рт-передача'!щ"</definedName>
    <definedName name="ыаппр">#N/A</definedName>
    <definedName name="ыаппр_4">"'рт-передача'!ыаппр"</definedName>
    <definedName name="ыапр" hidden="1">{#N/A,#N/A,TRUE,"Лист1";#N/A,#N/A,TRUE,"Лист2";#N/A,#N/A,TRUE,"Лист3"}</definedName>
    <definedName name="ыаупп">#N/A</definedName>
    <definedName name="ыаупп_4">"'рт-передача'!ыаупп"</definedName>
    <definedName name="ыаыыа">#N/A</definedName>
    <definedName name="ыаыыа_4">"'рт-передача'!ыаыыа"</definedName>
    <definedName name="ыв">#N/A</definedName>
    <definedName name="ыв_4">"'рт-передача'!ыв"</definedName>
    <definedName name="ывпкывк">#N/A</definedName>
    <definedName name="ывпкывк_4">"'рт-передача'!ывпкывк"</definedName>
    <definedName name="ывпмьпь">#N/A</definedName>
    <definedName name="ывпмьпь_4">"'рт-передача'!ывпмьпь"</definedName>
    <definedName name="ымпы">#N/A</definedName>
    <definedName name="ымпы_4">"'рт-передача'!ымпы"</definedName>
    <definedName name="ыпр">#N/A</definedName>
    <definedName name="ыпр_4">"'рт-передача'!ыпр"</definedName>
    <definedName name="ыпыим" hidden="1">{#N/A,#N/A,TRUE,"Лист1";#N/A,#N/A,TRUE,"Лист2";#N/A,#N/A,TRUE,"Лист3"}</definedName>
    <definedName name="ыпыпми" hidden="1">{#N/A,#N/A,TRUE,"Лист1";#N/A,#N/A,TRUE,"Лист2";#N/A,#N/A,TRUE,"Лист3"}</definedName>
    <definedName name="ысчпи" hidden="1">{#N/A,#N/A,TRUE,"Лист1";#N/A,#N/A,TRUE,"Лист2";#N/A,#N/A,TRUE,"Лист3"}</definedName>
    <definedName name="ыуаы" hidden="1">{#N/A,#N/A,TRUE,"Лист1";#N/A,#N/A,TRUE,"Лист2";#N/A,#N/A,TRUE,"Лист3"}</definedName>
    <definedName name="ыфса">#N/A</definedName>
    <definedName name="ыфса_4">"'рт-передача'!ыфса"</definedName>
    <definedName name="ыыыы">#N/A</definedName>
    <definedName name="ыыыы_4">"'рт-передача'!ыыыы"</definedName>
    <definedName name="ю">#N/A</definedName>
    <definedName name="ю_4">"'рт-передача'!ю"</definedName>
    <definedName name="ююююююю">#N/A</definedName>
    <definedName name="ююююююю_4">"'рт-передача'!ююююююю"</definedName>
    <definedName name="я">#N/A</definedName>
    <definedName name="я_4">"'рт-передача'!я"</definedName>
    <definedName name="янв">#REF!</definedName>
    <definedName name="янв2">#REF!</definedName>
    <definedName name="яя">#N/A</definedName>
    <definedName name="яя_4">"'рт-передача'!яя"</definedName>
    <definedName name="яяя">#N/A</definedName>
    <definedName name="яяя_4">"'рт-передача'!яяя"</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1" i="7" l="1"/>
  <c r="F89" i="9"/>
  <c r="F88" i="9"/>
  <c r="F19" i="9"/>
  <c r="F20" i="9"/>
  <c r="F21" i="9"/>
  <c r="F24" i="9"/>
  <c r="F25" i="9"/>
  <c r="F69" i="9"/>
  <c r="F18" i="9"/>
  <c r="F56" i="9"/>
  <c r="G56" i="9"/>
  <c r="F61" i="9" l="1"/>
  <c r="F62" i="9"/>
  <c r="F60" i="9"/>
  <c r="F58" i="9"/>
  <c r="F57" i="9"/>
  <c r="F43" i="9"/>
  <c r="F28" i="9"/>
  <c r="F29" i="9"/>
  <c r="F30" i="9"/>
  <c r="F31" i="9"/>
  <c r="F32" i="9"/>
  <c r="F33" i="9"/>
  <c r="F34" i="9"/>
  <c r="F35" i="9"/>
  <c r="F36" i="9"/>
  <c r="F37" i="9"/>
  <c r="F38" i="9"/>
  <c r="F39" i="9"/>
  <c r="F40" i="9"/>
  <c r="F41" i="9"/>
  <c r="F27" i="9"/>
  <c r="D89" i="9" l="1"/>
  <c r="F84" i="9"/>
  <c r="E84" i="9"/>
  <c r="D84" i="9"/>
  <c r="I79" i="9"/>
  <c r="H79" i="9"/>
  <c r="J79" i="9" s="1"/>
  <c r="D76" i="9"/>
  <c r="F75" i="9"/>
  <c r="E75" i="9"/>
  <c r="D75" i="9"/>
  <c r="F73" i="9"/>
  <c r="F72" i="9" s="1"/>
  <c r="E73" i="9"/>
  <c r="E72" i="9" s="1"/>
  <c r="D73" i="9"/>
  <c r="D72" i="9"/>
  <c r="E70" i="9"/>
  <c r="D69" i="9"/>
  <c r="D68" i="9"/>
  <c r="F63" i="9"/>
  <c r="E63" i="9"/>
  <c r="D63" i="9"/>
  <c r="D62" i="9"/>
  <c r="D59" i="9" s="1"/>
  <c r="D80" i="9" s="1"/>
  <c r="D61" i="9"/>
  <c r="D60" i="9"/>
  <c r="F59" i="9"/>
  <c r="E59" i="9"/>
  <c r="E80" i="9" s="1"/>
  <c r="E86" i="9" s="1"/>
  <c r="C55" i="9"/>
  <c r="C84" i="9" s="1"/>
  <c r="F46" i="9"/>
  <c r="E46" i="9"/>
  <c r="D46" i="9"/>
  <c r="F42" i="9"/>
  <c r="E42" i="9"/>
  <c r="D42" i="9"/>
  <c r="D41" i="9"/>
  <c r="D39" i="9"/>
  <c r="D36" i="9"/>
  <c r="D35" i="9"/>
  <c r="D32" i="9"/>
  <c r="D31" i="9"/>
  <c r="D30" i="9"/>
  <c r="D26" i="9" s="1"/>
  <c r="D28" i="9"/>
  <c r="D27" i="9"/>
  <c r="F26" i="9"/>
  <c r="E26" i="9"/>
  <c r="K25" i="9"/>
  <c r="J25" i="9"/>
  <c r="I25" i="9"/>
  <c r="F23" i="9"/>
  <c r="E23" i="9"/>
  <c r="E22" i="9" s="1"/>
  <c r="D23" i="9"/>
  <c r="D20" i="9"/>
  <c r="D18" i="9"/>
  <c r="F17" i="9"/>
  <c r="F16" i="9" s="1"/>
  <c r="E17" i="9"/>
  <c r="E16" i="9"/>
  <c r="E50" i="9" s="1"/>
  <c r="D15" i="9"/>
  <c r="C15" i="9"/>
  <c r="B15" i="9"/>
  <c r="B55" i="9" s="1"/>
  <c r="B84" i="9" s="1"/>
  <c r="A15" i="9"/>
  <c r="A55" i="9" s="1"/>
  <c r="A84" i="9" s="1"/>
  <c r="D11" i="9"/>
  <c r="F9" i="9"/>
  <c r="F11" i="9" s="1"/>
  <c r="D9" i="9"/>
  <c r="D89" i="8"/>
  <c r="F84" i="8"/>
  <c r="E84" i="8"/>
  <c r="D84" i="8"/>
  <c r="I79" i="8"/>
  <c r="H79" i="8"/>
  <c r="J79" i="8" s="1"/>
  <c r="D76" i="8"/>
  <c r="F75" i="8"/>
  <c r="E75" i="8"/>
  <c r="D75" i="8"/>
  <c r="F73" i="8"/>
  <c r="F72" i="8" s="1"/>
  <c r="E73" i="8"/>
  <c r="E72" i="8" s="1"/>
  <c r="D73" i="8"/>
  <c r="D72" i="8"/>
  <c r="F70" i="8"/>
  <c r="E70" i="8"/>
  <c r="D69" i="8"/>
  <c r="D68" i="8"/>
  <c r="F63" i="8"/>
  <c r="E63" i="8"/>
  <c r="D63" i="8"/>
  <c r="D62" i="8"/>
  <c r="D59" i="8" s="1"/>
  <c r="D80" i="8" s="1"/>
  <c r="D61" i="8"/>
  <c r="D60" i="8"/>
  <c r="F59" i="8"/>
  <c r="E59" i="8"/>
  <c r="E80" i="8" s="1"/>
  <c r="C55" i="8"/>
  <c r="C84" i="8" s="1"/>
  <c r="F46" i="8"/>
  <c r="E46" i="8"/>
  <c r="D46" i="8"/>
  <c r="F42" i="8"/>
  <c r="E42" i="8"/>
  <c r="D42" i="8"/>
  <c r="D41" i="8"/>
  <c r="D39" i="8"/>
  <c r="D37" i="8"/>
  <c r="D36" i="8"/>
  <c r="D35" i="8"/>
  <c r="D32" i="8"/>
  <c r="D31" i="8"/>
  <c r="D26" i="8" s="1"/>
  <c r="D30" i="8"/>
  <c r="D28" i="8"/>
  <c r="F26" i="8"/>
  <c r="E26" i="8"/>
  <c r="K25" i="8"/>
  <c r="J25" i="8"/>
  <c r="I25" i="8"/>
  <c r="F23" i="8"/>
  <c r="E23" i="8"/>
  <c r="E22" i="8" s="1"/>
  <c r="D23" i="8"/>
  <c r="F22" i="8"/>
  <c r="D21" i="8"/>
  <c r="D20" i="8"/>
  <c r="D19" i="8"/>
  <c r="D18" i="8"/>
  <c r="D17" i="8" s="1"/>
  <c r="D16" i="8" s="1"/>
  <c r="F17" i="8"/>
  <c r="E17" i="8"/>
  <c r="F16" i="8"/>
  <c r="F50" i="8" s="1"/>
  <c r="E16" i="8"/>
  <c r="E50" i="8" s="1"/>
  <c r="D15" i="8"/>
  <c r="C15" i="8"/>
  <c r="B15" i="8"/>
  <c r="B55" i="8" s="1"/>
  <c r="B84" i="8" s="1"/>
  <c r="A15" i="8"/>
  <c r="A55" i="8" s="1"/>
  <c r="A84" i="8" s="1"/>
  <c r="F11" i="8"/>
  <c r="D11" i="8"/>
  <c r="F9" i="8"/>
  <c r="D9" i="8"/>
  <c r="D73" i="7"/>
  <c r="D72" i="7" s="1"/>
  <c r="D75" i="7"/>
  <c r="D70" i="7"/>
  <c r="D63" i="7"/>
  <c r="D59" i="7"/>
  <c r="D46" i="7"/>
  <c r="D42" i="7"/>
  <c r="D26" i="7"/>
  <c r="D23" i="7"/>
  <c r="D17" i="7"/>
  <c r="D16" i="7" s="1"/>
  <c r="F22" i="9" l="1"/>
  <c r="F50" i="9"/>
  <c r="D22" i="9"/>
  <c r="F80" i="9"/>
  <c r="D19" i="9"/>
  <c r="D17" i="9" s="1"/>
  <c r="D16" i="9" s="1"/>
  <c r="D50" i="9" s="1"/>
  <c r="D86" i="9" s="1"/>
  <c r="E89" i="9" s="1"/>
  <c r="D80" i="7"/>
  <c r="D22" i="8"/>
  <c r="E86" i="8"/>
  <c r="D50" i="8"/>
  <c r="D86" i="8" s="1"/>
  <c r="E89" i="8" s="1"/>
  <c r="F80" i="8"/>
  <c r="F86" i="8" s="1"/>
  <c r="D22" i="7"/>
  <c r="D50" i="7" s="1"/>
  <c r="E86" i="7"/>
  <c r="D84" i="7"/>
  <c r="F86" i="9" l="1"/>
  <c r="D86" i="7"/>
  <c r="E84" i="7" l="1"/>
  <c r="C15" i="7"/>
  <c r="C55" i="7" s="1"/>
  <c r="C84" i="7" s="1"/>
  <c r="B15" i="7"/>
  <c r="B55" i="7" s="1"/>
  <c r="B84" i="7" s="1"/>
  <c r="A15" i="7"/>
  <c r="A55" i="7" s="1"/>
  <c r="A84" i="7" s="1"/>
  <c r="F16" i="4" l="1"/>
  <c r="E16" i="4"/>
  <c r="D12" i="4" l="1"/>
  <c r="D34" i="4" l="1"/>
  <c r="E34" i="4" l="1"/>
  <c r="F34" i="4" l="1"/>
</calcChain>
</file>

<file path=xl/sharedStrings.xml><?xml version="1.0" encoding="utf-8"?>
<sst xmlns="http://schemas.openxmlformats.org/spreadsheetml/2006/main" count="840" uniqueCount="252">
  <si>
    <t>МВт</t>
  </si>
  <si>
    <t>ПРИЛОЖЕНИЕ
к стандартам раскрытия информации субъектами оптового и розничных рынков электрической энергии</t>
  </si>
  <si>
    <t>П Р Е Д Л О Ж Е Н И 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</si>
  <si>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</si>
  <si>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</si>
  <si>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</si>
  <si>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Приложение N 1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</si>
  <si>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</si>
  <si>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</si>
  <si>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</si>
  <si>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</si>
  <si>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</si>
  <si>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</si>
  <si>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</si>
  <si>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</si>
  <si>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</si>
  <si>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</si>
  <si>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</si>
  <si>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</si>
  <si>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</si>
  <si>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</si>
  <si>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</si>
  <si>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</si>
  <si>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</si>
  <si>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</si>
  <si>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</si>
  <si>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</si>
  <si>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</si>
  <si>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</si>
  <si>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</si>
  <si>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</si>
  <si>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</si>
  <si>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</si>
  <si>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</si>
  <si>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</si>
  <si>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</si>
  <si>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</si>
  <si>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</si>
  <si>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</si>
  <si>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</si>
  <si>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</si>
  <si>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3.2.</t>
  </si>
  <si>
    <t>МВт·ч</t>
  </si>
  <si>
    <t>3.3.</t>
  </si>
  <si>
    <t xml:space="preserve">
3.4.</t>
  </si>
  <si>
    <t>3.5.</t>
  </si>
  <si>
    <t>тыс. кВт·ч</t>
  </si>
  <si>
    <t>3.6.</t>
  </si>
  <si>
    <t>3.7.</t>
  </si>
  <si>
    <t>3.8.</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</si>
  <si>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</si>
  <si>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</si>
  <si>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</si>
  <si>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</si>
  <si>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</si>
  <si>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</si>
  <si>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</si>
  <si>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</si>
  <si>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</si>
  <si>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</si>
  <si>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</si>
  <si>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</si>
  <si>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</si>
  <si>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</si>
  <si>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</si>
  <si>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</si>
  <si>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</si>
  <si>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</si>
  <si>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</si>
  <si>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</si>
  <si>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</si>
  <si>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</si>
  <si>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</si>
  <si>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</si>
  <si>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</si>
  <si>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</si>
  <si>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</si>
  <si>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</si>
  <si>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</si>
  <si>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</si>
  <si>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руб./МВт в мес.</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</si>
  <si>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</si>
  <si>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</si>
  <si>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</si>
  <si>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</si>
  <si>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</si>
  <si>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</si>
  <si>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х</t>
  </si>
  <si>
    <r>
      <t>_____</t>
    </r>
    <r>
      <rPr>
        <vertAlign val="superscript"/>
        <sz val="10"/>
        <rFont val="Times New Roman"/>
        <family val="1"/>
        <charset val="204"/>
      </rPr>
      <t>1</t>
    </r>
    <r>
      <rPr>
        <sz val="10"/>
        <rFont val="Times New Roman"/>
        <family val="1"/>
        <charset val="204"/>
      </rPr>
      <t>_Базовый период - год, предшествующий расчетному периоду регулирования.</t>
    </r>
  </si>
  <si>
    <r>
      <t>_____</t>
    </r>
    <r>
      <rPr>
        <vertAlign val="superscript"/>
        <sz val="10"/>
        <rFont val="Times New Roman"/>
        <family val="1"/>
        <charset val="204"/>
      </rPr>
      <t>2</t>
    </r>
    <r>
      <rPr>
        <sz val="10"/>
        <rFont val="Times New Roman"/>
        <family val="1"/>
        <charset val="204"/>
      </rPr>
      <t>_Заполняются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</si>
  <si>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rFont val="Times New Roman"/>
        <family val="1"/>
        <charset val="204"/>
      </rPr>
      <t>_Заполняются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</si>
  <si>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rFont val="Times New Roman"/>
        <family val="1"/>
        <charset val="204"/>
      </rPr>
      <t>_Заполняются коммерческим оператором оптового рынка электрической энергии (мощности).</t>
    </r>
  </si>
  <si>
    <t>_____*_Базовый период - год, предшествующий расчетному периоду регулирования.</t>
  </si>
  <si>
    <t>1-е полугодие</t>
  </si>
  <si>
    <t>2-е полугодие</t>
  </si>
  <si>
    <r>
      <t xml:space="preserve">Расчетный объем услуг в части управления технологическими режимами </t>
    </r>
    <r>
      <rPr>
        <vertAlign val="superscript"/>
        <sz val="10"/>
        <rFont val="Times New Roman"/>
        <family val="1"/>
        <charset val="204"/>
      </rPr>
      <t>2</t>
    </r>
  </si>
  <si>
    <r>
      <t xml:space="preserve">Расчетный объем услуг в части обеспечения надежности </t>
    </r>
    <r>
      <rPr>
        <vertAlign val="superscript"/>
        <sz val="10"/>
        <rFont val="Times New Roman"/>
        <family val="1"/>
        <charset val="204"/>
      </rPr>
      <t>2</t>
    </r>
  </si>
  <si>
    <r>
      <t xml:space="preserve">Заявленная мощность </t>
    </r>
    <r>
      <rPr>
        <vertAlign val="superscript"/>
        <sz val="10"/>
        <rFont val="Times New Roman"/>
        <family val="1"/>
        <charset val="204"/>
      </rPr>
      <t>3</t>
    </r>
  </si>
  <si>
    <r>
      <t xml:space="preserve">Объем полезного отпуска электроэнергии - всего </t>
    </r>
    <r>
      <rPr>
        <vertAlign val="superscript"/>
        <sz val="10"/>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</si>
  <si>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</si>
  <si>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0"/>
        <rFont val="Times New Roman"/>
        <family val="1"/>
        <charset val="204"/>
      </rPr>
      <t>3</t>
    </r>
  </si>
  <si>
    <r>
      <t>Реквизиты программы энергоэффективности (кем утверждена, дата утверждения, номер приказа)</t>
    </r>
    <r>
      <rPr>
        <vertAlign val="superscript"/>
        <sz val="10"/>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</si>
  <si>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0"/>
        <rFont val="Times New Roman"/>
        <family val="1"/>
        <charset val="204"/>
      </rPr>
      <t>4</t>
    </r>
  </si>
  <si>
    <r>
      <t xml:space="preserve">Расходы, связанные с производством
и реализацией </t>
    </r>
    <r>
      <rPr>
        <vertAlign val="superscript"/>
        <sz val="10"/>
        <rFont val="Times New Roman"/>
        <family val="1"/>
        <charset val="204"/>
      </rPr>
      <t>2, 4</t>
    </r>
    <r>
      <rPr>
        <sz val="10"/>
        <rFont val="Times New Roman"/>
        <family val="1"/>
        <charset val="204"/>
      </rPr>
      <t xml:space="preserve">; подконтрольные расходы </t>
    </r>
    <r>
      <rPr>
        <vertAlign val="superscript"/>
        <sz val="10"/>
        <rFont val="Times New Roman"/>
        <family val="1"/>
        <charset val="204"/>
      </rPr>
      <t>3</t>
    </r>
    <r>
      <rPr>
        <sz val="10"/>
        <rFont val="Times New Roman"/>
        <family val="1"/>
        <charset val="204"/>
      </rPr>
      <t xml:space="preserve"> - всего</t>
    </r>
  </si>
  <si>
    <r>
      <t xml:space="preserve">Расходы, за исключением указанных в подпункте 4.1 </t>
    </r>
    <r>
      <rPr>
        <vertAlign val="superscript"/>
        <sz val="10"/>
        <rFont val="Times New Roman"/>
        <family val="1"/>
        <charset val="204"/>
      </rPr>
      <t>2, 4</t>
    </r>
    <r>
      <rPr>
        <sz val="10"/>
        <rFont val="Times New Roman"/>
        <family val="1"/>
        <charset val="204"/>
      </rPr>
      <t xml:space="preserve">; неподконтрольные расходы </t>
    </r>
    <r>
      <rPr>
        <vertAlign val="superscript"/>
        <sz val="10"/>
        <rFont val="Times New Roman"/>
        <family val="1"/>
        <charset val="204"/>
      </rPr>
      <t>3</t>
    </r>
    <r>
      <rPr>
        <sz val="10"/>
        <rFont val="Times New Roman"/>
        <family val="1"/>
        <charset val="204"/>
      </rPr>
      <t xml:space="preserve"> - всего </t>
    </r>
    <r>
      <rPr>
        <vertAlign val="superscript"/>
        <sz val="10"/>
        <rFont val="Times New Roman"/>
        <family val="1"/>
        <charset val="204"/>
      </rPr>
      <t>3</t>
    </r>
  </si>
  <si>
    <r>
      <t xml:space="preserve">Объем условных единиц </t>
    </r>
    <r>
      <rPr>
        <vertAlign val="superscript"/>
        <sz val="10"/>
        <rFont val="Times New Roman"/>
        <family val="1"/>
        <charset val="204"/>
      </rPr>
      <t>3</t>
    </r>
  </si>
  <si>
    <r>
      <t xml:space="preserve">Операционные расходы на условную единицу </t>
    </r>
    <r>
      <rPr>
        <vertAlign val="superscript"/>
        <sz val="10"/>
        <rFont val="Times New Roman"/>
        <family val="1"/>
        <charset val="204"/>
      </rPr>
      <t>3</t>
    </r>
  </si>
  <si>
    <t>Общество с ограниченной ответственностью Электрическая Сетевая Компания "Энергия"</t>
  </si>
  <si>
    <t>ООО ЭСК "Энергия"</t>
  </si>
  <si>
    <t>662971, Красноярский край,  г.Железногорск, ул.Школьная, 52А</t>
  </si>
  <si>
    <t>-</t>
  </si>
  <si>
    <t>eskenergia@yandex.ru</t>
  </si>
  <si>
    <t>8-800-302-17-19</t>
  </si>
  <si>
    <t>тыс. руб.</t>
  </si>
  <si>
    <t>тыс. руб. (у.е.)</t>
  </si>
  <si>
    <t>тыс. руб. на 
чел.</t>
  </si>
  <si>
    <t>руб./кВт·ч</t>
  </si>
  <si>
    <t>Портнягин Александр Владимирович</t>
  </si>
  <si>
    <t>Директор ООО ЭСК "Энергия"                                                                                             А.В. Портнягин</t>
  </si>
  <si>
    <r>
      <t>(вид цены (тарифа) на _</t>
    </r>
    <r>
      <rPr>
        <u/>
        <sz val="10"/>
        <color rgb="FF26282F"/>
        <rFont val="Times New Roman"/>
        <family val="1"/>
        <charset val="204"/>
      </rPr>
      <t>2021</t>
    </r>
    <r>
      <rPr>
        <sz val="10"/>
        <color rgb="FF26282F"/>
        <rFont val="Times New Roman"/>
        <family val="1"/>
        <charset val="204"/>
      </rPr>
      <t>_ год</t>
    </r>
  </si>
  <si>
    <t>Предложения 
на расчетный период регулирования, рассчитанные методом долгосрочной индексации на 2021 год</t>
  </si>
  <si>
    <t>Показатели, утвержденные 
на 2020 год</t>
  </si>
  <si>
    <t>Фактические показатели 
за 2019 год</t>
  </si>
  <si>
    <t>Расчёт коэффициента индексации</t>
  </si>
  <si>
    <t>№ п/п</t>
  </si>
  <si>
    <t>Показатели</t>
  </si>
  <si>
    <t>1.1</t>
  </si>
  <si>
    <t>инфляция (прогноз показателя ИПЦ)</t>
  </si>
  <si>
    <t>%</t>
  </si>
  <si>
    <t>1.2</t>
  </si>
  <si>
    <t>индекс эффективности операционных расходов</t>
  </si>
  <si>
    <t>1.3</t>
  </si>
  <si>
    <t>количество активов</t>
  </si>
  <si>
    <t>1.4</t>
  </si>
  <si>
    <t>индекс изменения количества активов</t>
  </si>
  <si>
    <t>1.5</t>
  </si>
  <si>
    <t>коэффициент эластичности затрат по росту активов</t>
  </si>
  <si>
    <t>1.6</t>
  </si>
  <si>
    <t>итого коэффициент индексации</t>
  </si>
  <si>
    <t>Расчёт подконтрольных расходов</t>
  </si>
  <si>
    <t>Материальные затраты</t>
  </si>
  <si>
    <t>тыс.руб.</t>
  </si>
  <si>
    <t>Сырье, материалы, запасные части, инструмент, топливо:</t>
  </si>
  <si>
    <t>1.1.1.</t>
  </si>
  <si>
    <t>Топливо (ГСМ)</t>
  </si>
  <si>
    <t>1.1.2.</t>
  </si>
  <si>
    <t>Работы и услуги производственного характера (в т.ч. услуги сторонних организаций по содержанию сетей и распределительных устройств)</t>
  </si>
  <si>
    <t>Расходы на оплату труда</t>
  </si>
  <si>
    <t>Прочие расходы, всего, в т.ч.:</t>
  </si>
  <si>
    <t>Ремонт основных фондов, в т.ч.:</t>
  </si>
  <si>
    <t>3.1.1.</t>
  </si>
  <si>
    <t xml:space="preserve">работы и услуги производственного характера </t>
  </si>
  <si>
    <t>3.1.2.</t>
  </si>
  <si>
    <t>вспомогательные материалы</t>
  </si>
  <si>
    <t>Оплата работ и услуг сторонних организаций, в том числе:</t>
  </si>
  <si>
    <t>3.2.1.</t>
  </si>
  <si>
    <t>Услуги связи</t>
  </si>
  <si>
    <t>3.2.2.</t>
  </si>
  <si>
    <t>Расходы на охрану и пожарную безопасность</t>
  </si>
  <si>
    <t>3.2.3.</t>
  </si>
  <si>
    <t>Расходы на услуги коммунального хозяйства</t>
  </si>
  <si>
    <t>3.2.4.</t>
  </si>
  <si>
    <t>Расходы на юридические услуги</t>
  </si>
  <si>
    <t>3.2.5.</t>
  </si>
  <si>
    <t>Расходы на информационные услуги</t>
  </si>
  <si>
    <t>3.2.6.</t>
  </si>
  <si>
    <t>Расходы на консультационные услуги</t>
  </si>
  <si>
    <t>3.2.7.</t>
  </si>
  <si>
    <t>Расходы на аудиторские услуги</t>
  </si>
  <si>
    <t>3.2.8.</t>
  </si>
  <si>
    <t>Расходы на сертификацию</t>
  </si>
  <si>
    <t>3.2.9.</t>
  </si>
  <si>
    <t>Транспортные услуги</t>
  </si>
  <si>
    <t>3.2.10.</t>
  </si>
  <si>
    <t>Расходы на обеспечение нормальных условий труда и мер по технике безопасности</t>
  </si>
  <si>
    <t>3.2.11.</t>
  </si>
  <si>
    <t>Расходы на командировки и представительские</t>
  </si>
  <si>
    <t>3.2.12.</t>
  </si>
  <si>
    <t>Расходы на подготовку кадров</t>
  </si>
  <si>
    <t>3.2.13.</t>
  </si>
  <si>
    <t>Расходы на страхование</t>
  </si>
  <si>
    <t>3.2.14.</t>
  </si>
  <si>
    <t>Целевые средства на НИОКР</t>
  </si>
  <si>
    <t>3.2.15.</t>
  </si>
  <si>
    <t>Другие прочие подконтрольные расходы</t>
  </si>
  <si>
    <t>Прибыль на прочие цели:</t>
  </si>
  <si>
    <t>расходы на услуги банков</t>
  </si>
  <si>
    <t>% за пользование кредитом</t>
  </si>
  <si>
    <t>другие (с расшифровкой)</t>
  </si>
  <si>
    <t>Расходы, не учитываемые в целях налогообложения</t>
  </si>
  <si>
    <t>Дивиденды</t>
  </si>
  <si>
    <t>Денежные выплаты социального характера (по коллективному договору)</t>
  </si>
  <si>
    <t>Прочие расходы из прибыли</t>
  </si>
  <si>
    <t>ИТОГО подконтрольные расходы</t>
  </si>
  <si>
    <t>Расчёт неподконтрольных расходов</t>
  </si>
  <si>
    <t>6.</t>
  </si>
  <si>
    <t>Оплата услуг ПАО "ФСК ЕЭС"</t>
  </si>
  <si>
    <t>7.</t>
  </si>
  <si>
    <t>Электроэнергия на хозяйственные нужды</t>
  </si>
  <si>
    <t>8.</t>
  </si>
  <si>
    <t>Теплоэнергия</t>
  </si>
  <si>
    <t>9.</t>
  </si>
  <si>
    <t>Плата за аренду имущества и лизинг, всего:</t>
  </si>
  <si>
    <t>9.1.</t>
  </si>
  <si>
    <t>аренда объектов электросетевого комплекса</t>
  </si>
  <si>
    <t>9.2.</t>
  </si>
  <si>
    <t>аренда земли</t>
  </si>
  <si>
    <t>9.3.</t>
  </si>
  <si>
    <t xml:space="preserve">прочая аренда </t>
  </si>
  <si>
    <t>10.</t>
  </si>
  <si>
    <t>Налоги (без учета налога на прибыль), всего, в том числе:</t>
  </si>
  <si>
    <t>10.1.</t>
  </si>
  <si>
    <t>плата за землю</t>
  </si>
  <si>
    <t>10.2.</t>
  </si>
  <si>
    <t>транспортный налог</t>
  </si>
  <si>
    <t>10.3.</t>
  </si>
  <si>
    <t xml:space="preserve">другие налоги и обязательные сборы и платежи </t>
  </si>
  <si>
    <t>10.4.</t>
  </si>
  <si>
    <t>плата за выбросы загрязняющих веществ</t>
  </si>
  <si>
    <t>10.5.</t>
  </si>
  <si>
    <t>налог на имущество</t>
  </si>
  <si>
    <t>11.</t>
  </si>
  <si>
    <t>Отчисления на социальные нужды (ЕСН)</t>
  </si>
  <si>
    <t>12.</t>
  </si>
  <si>
    <t>Прочие неподконтрольные расходы</t>
  </si>
  <si>
    <t>13.</t>
  </si>
  <si>
    <t>Налог на прибыль, в том числе:</t>
  </si>
  <si>
    <t>13.1.</t>
  </si>
  <si>
    <t xml:space="preserve">налог на прибыль на капитальные вложения </t>
  </si>
  <si>
    <t>14.</t>
  </si>
  <si>
    <t>Выпадающие доходы по п.87 Основ ценообразования</t>
  </si>
  <si>
    <t>15.</t>
  </si>
  <si>
    <t>Амортизация, в том числе:</t>
  </si>
  <si>
    <t>15.1.</t>
  </si>
  <si>
    <t>Амортизация, учитываемая при налогообложении</t>
  </si>
  <si>
    <t>15.2.</t>
  </si>
  <si>
    <t>Амортизация, не учитываемая при налогообложении</t>
  </si>
  <si>
    <t>16.</t>
  </si>
  <si>
    <t>Возврат заемных средств, направляемый на финансирование капитальных вложений</t>
  </si>
  <si>
    <t>17.</t>
  </si>
  <si>
    <t>Прибыль на капитальные вложения</t>
  </si>
  <si>
    <t>ИТОГО неподконтрольных расходов</t>
  </si>
  <si>
    <t xml:space="preserve">Расходы, связанные с компенсацией незапланированных расходов / полученный избыток </t>
  </si>
  <si>
    <t>18.</t>
  </si>
  <si>
    <t>Необходимая валовая выручка, всего</t>
  </si>
  <si>
    <t xml:space="preserve">Смета НВВ
Общество с ограниченной ответственностью Электрическая Сетевая Компания "Энергия" </t>
  </si>
  <si>
    <t>ФАКТ 2019 года</t>
  </si>
  <si>
    <t>Утверждено МТП
 на 2020 год</t>
  </si>
  <si>
    <t>Предложено ТСО
 на 2021 год</t>
  </si>
  <si>
    <t>прочие вспомогательные материалы (сырье, материалы, запасные части, инструмент)</t>
  </si>
  <si>
    <t>зп</t>
  </si>
  <si>
    <t>пр мат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</si>
</sst>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41" formatCode="_-* #,##0_-;\-* #,##0_-;_-* &quot;-&quot;_-;_-@_-"/>
    <numFmt numFmtId="43" formatCode="_-* #,##0.00_-;\-* #,##0.00_-;_-* &quot;-&quot;??_-;_-@_-"/>
    <numFmt numFmtId="164" formatCode="_-* #,##0.00&quot;р.&quot;_-;\-* #,##0.00&quot;р.&quot;_-;_-* &quot;-&quot;??&quot;р.&quot;_-;_-@_-"/>
    <numFmt numFmtId="165" formatCode="_-* #,##0.00_р_._-;\-* #,##0.00_р_._-;_-* &quot;-&quot;??_р_._-;_-@_-"/>
    <numFmt numFmtId="166" formatCode="_-* #,##0.0_р_._-;\-* #,##0.0_р_._-;_-* &quot;-&quot;??_р_._-;_-@_-"/>
    <numFmt numFmtId="167" formatCode="_-* #,##0_р_._-;\-* #,##0_р_._-;_-* &quot;-&quot;??_р_._-;_-@_-"/>
    <numFmt numFmtId="168" formatCode="#,##0.0"/>
    <numFmt numFmtId="169" formatCode="0.0"/>
    <numFmt numFmtId="170" formatCode="&quot;$&quot;#,##0_);[Red]\(&quot;$&quot;#,##0\)"/>
    <numFmt numFmtId="171" formatCode="0.0%"/>
    <numFmt numFmtId="172" formatCode="0.0%_);\(0.0%\)"/>
    <numFmt numFmtId="173" formatCode="#,##0_);[Red]\(#,##0\)"/>
    <numFmt numFmtId="174" formatCode="###\ ##\ ##"/>
    <numFmt numFmtId="175" formatCode="0_);\(0\)"/>
    <numFmt numFmtId="176" formatCode="General_)"/>
    <numFmt numFmtId="177" formatCode="_-* #,##0&quot;đ.&quot;_-;\-* #,##0&quot;đ.&quot;_-;_-* &quot;-&quot;&quot;đ.&quot;_-;_-@_-"/>
    <numFmt numFmtId="178" formatCode="_-* #,##0.00&quot;đ.&quot;_-;\-* #,##0.00&quot;đ.&quot;_-;_-* &quot;-&quot;??&quot;đ.&quot;_-;_-@_-"/>
    <numFmt numFmtId="179" formatCode="_(* #,##0_);_(* \(#,##0\);_(* &quot;-&quot;??_);_(@_)"/>
    <numFmt numFmtId="180" formatCode="_-* #,##0_$_-;\-* #,##0_$_-;_-* &quot;-&quot;_$_-;_-@_-"/>
    <numFmt numFmtId="181" formatCode="_-* #,##0.00_$_-;\-* #,##0.00_$_-;_-* &quot;-&quot;??_$_-;_-@_-"/>
    <numFmt numFmtId="182" formatCode="_-* #,##0.00&quot;$&quot;_-;\-* #,##0.00&quot;$&quot;_-;_-* &quot;-&quot;??&quot;$&quot;_-;_-@_-"/>
    <numFmt numFmtId="183" formatCode="\$#,##0\ ;\(\$#,##0\)"/>
    <numFmt numFmtId="184" formatCode="_-* #,##0.00[$€-1]_-;\-* #,##0.00[$€-1]_-;_-* &quot;-&quot;??[$€-1]_-"/>
    <numFmt numFmtId="185" formatCode="_(* #,##0_);_(* \(#,##0\);_(* &quot;-&quot;_);_(@_)"/>
    <numFmt numFmtId="186" formatCode="#,##0_);[Blue]\(#,##0\)"/>
    <numFmt numFmtId="187" formatCode="_-* #,##0_đ_._-;\-* #,##0_đ_._-;_-* &quot;-&quot;_đ_._-;_-@_-"/>
    <numFmt numFmtId="188" formatCode="_-* #,##0.00_đ_._-;\-* #,##0.00_đ_._-;_-* &quot;-&quot;??_đ_._-;_-@_-"/>
    <numFmt numFmtId="189" formatCode="_(* #,##0.000_);_(* \(#,##0.000\);_(* &quot;-&quot;???_);_(@_)"/>
    <numFmt numFmtId="190" formatCode="_-&quot;Ј&quot;* #,##0_-;\-&quot;Ј&quot;* #,##0_-;_-&quot;Ј&quot;* &quot;-&quot;_-;_-@_-"/>
    <numFmt numFmtId="191" formatCode="_-&quot;Ј&quot;* #,##0.00_-;\-&quot;Ј&quot;* #,##0.00_-;_-&quot;Ј&quot;* &quot;-&quot;??_-;_-@_-"/>
    <numFmt numFmtId="192" formatCode="_-* #,##0\ _р_._-;\-* #,##0\ _р_._-;_-* &quot;-&quot;\ _р_._-;_-@_-"/>
    <numFmt numFmtId="193" formatCode="_(* #,##0.00_);_(* \(#,##0.00\);_(* &quot;-&quot;??_);_(@_)"/>
    <numFmt numFmtId="194" formatCode="_-* #,##0.0\ _₽_-;\-* #,##0.0\ _₽_-;_-* &quot;-&quot;?\ _₽_-;_-@_-"/>
    <numFmt numFmtId="195" formatCode="_-* #,##0.0_р_._-;\-* #,##0.0_р_._-;_-* &quot;-&quot;?_р_._-;_-@_-"/>
    <numFmt numFmtId="196" formatCode="_-* #,##0.000_р_._-;\-* #,##0.000_р_._-;_-* &quot;-&quot;??_р_._-;_-@_-"/>
    <numFmt numFmtId="197" formatCode="0.000"/>
    <numFmt numFmtId="198" formatCode="0.0000"/>
    <numFmt numFmtId="199" formatCode="0.00000"/>
    <numFmt numFmtId="200" formatCode="_-* #,##0.00\ _₽_-;\-* #,##0.00\ _₽_-;_-* &quot;-&quot;??\ _₽_-;_-@_-"/>
    <numFmt numFmtId="209" formatCode="_-* #,##0.00000_р_._-;\-* #,##0.00000_р_._-;_-* &quot;-&quot;??_р_._-;_-@_-"/>
  </numFmts>
  <fonts count="122">
    <font>
      <sz val="11"/>
      <color theme="1"/>
      <name val="Calibri"/>
      <family val="2"/>
      <charset val="204"/>
      <scheme val="minor"/>
    </font>
    <font>
      <sz val="11"/>
      <color theme="1"/>
      <name val="Calibri"/>
      <family val="2"/>
      <charset val="204"/>
      <scheme val="minor"/>
    </font>
    <font>
      <sz val="10"/>
      <name val="Arial Cyr"/>
      <charset val="204"/>
    </font>
    <font>
      <sz val="11"/>
      <color indexed="8"/>
      <name val="Calibri"/>
      <family val="2"/>
      <charset val="204"/>
    </font>
    <font>
      <sz val="10"/>
      <name val="Times New Roman"/>
      <family val="1"/>
      <charset val="204"/>
    </font>
    <font>
      <vertAlign val="superscript"/>
      <sz val="10"/>
      <name val="Times New Roman"/>
      <family val="1"/>
      <charset val="204"/>
    </font>
    <font>
      <sz val="10"/>
      <name val="Helv"/>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8"/>
      <name val="Arial Cyr"/>
      <charset val="204"/>
    </font>
    <font>
      <sz val="8"/>
      <name val="Arial Cyr"/>
      <charset val="204"/>
    </font>
    <font>
      <sz val="9"/>
      <name val="Tahoma"/>
      <family val="2"/>
      <charset val="204"/>
    </font>
    <font>
      <sz val="10"/>
      <name val="MS Sans Serif"/>
      <family val="2"/>
      <charset val="204"/>
    </font>
    <font>
      <sz val="8"/>
      <name val="Helv"/>
      <charset val="204"/>
    </font>
    <font>
      <sz val="12"/>
      <name val="Arial"/>
      <family val="2"/>
      <charset val="204"/>
    </font>
    <font>
      <b/>
      <sz val="9"/>
      <name val="Tahoma"/>
      <family val="2"/>
      <charset val="204"/>
    </font>
    <font>
      <u/>
      <sz val="10"/>
      <color indexed="12"/>
      <name val="Arial Cyr"/>
      <charset val="204"/>
    </font>
    <font>
      <sz val="8"/>
      <name val="Palatino"/>
      <family val="1"/>
    </font>
    <font>
      <u/>
      <sz val="10"/>
      <color indexed="36"/>
      <name val="Arial Cyr"/>
      <charset val="204"/>
    </font>
    <font>
      <sz val="8"/>
      <name val="Arial"/>
      <family val="2"/>
      <charset val="204"/>
    </font>
    <font>
      <sz val="8"/>
      <color indexed="12"/>
      <name val="Arial"/>
      <family val="2"/>
      <charset val="204"/>
    </font>
    <font>
      <sz val="10"/>
      <name val="Helv"/>
      <charset val="204"/>
    </font>
    <font>
      <sz val="10"/>
      <name val="Times New Roman CYR"/>
      <family val="1"/>
      <charset val="204"/>
    </font>
    <font>
      <sz val="1"/>
      <color indexed="8"/>
      <name val="Courier"/>
      <family val="1"/>
      <charset val="204"/>
    </font>
    <font>
      <b/>
      <sz val="1"/>
      <color indexed="8"/>
      <name val="Courier"/>
      <family val="1"/>
      <charset val="204"/>
    </font>
    <font>
      <sz val="11"/>
      <color indexed="9"/>
      <name val="Calibri"/>
      <family val="2"/>
    </font>
    <font>
      <sz val="11"/>
      <color indexed="8"/>
      <name val="Calibri"/>
      <family val="2"/>
    </font>
    <font>
      <sz val="10"/>
      <color indexed="12"/>
      <name val="Arial"/>
      <family val="2"/>
      <charset val="204"/>
    </font>
    <font>
      <sz val="11"/>
      <name val="Arial"/>
      <family val="2"/>
      <charset val="204"/>
    </font>
    <font>
      <u/>
      <sz val="10"/>
      <color indexed="12"/>
      <name val="Courier"/>
      <family val="3"/>
    </font>
    <font>
      <sz val="10"/>
      <name val="Arial Cyr"/>
      <family val="2"/>
      <charset val="204"/>
    </font>
    <font>
      <b/>
      <sz val="10"/>
      <name val="Arial"/>
      <family val="2"/>
    </font>
    <font>
      <sz val="11"/>
      <color indexed="16"/>
      <name val="Calibri"/>
      <family val="2"/>
    </font>
    <font>
      <b/>
      <sz val="10"/>
      <name val="Arial"/>
      <family val="2"/>
      <charset val="204"/>
    </font>
    <font>
      <b/>
      <sz val="10"/>
      <color indexed="9"/>
      <name val="Arial"/>
      <family val="2"/>
      <charset val="204"/>
    </font>
    <font>
      <b/>
      <sz val="11"/>
      <color indexed="9"/>
      <name val="Calibri"/>
      <family val="2"/>
    </font>
    <font>
      <sz val="10"/>
      <color indexed="24"/>
      <name val="Arial"/>
      <family val="2"/>
      <charset val="204"/>
    </font>
    <font>
      <b/>
      <sz val="10"/>
      <color indexed="12"/>
      <name val="Arial Cyr"/>
      <family val="2"/>
      <charset val="204"/>
    </font>
    <font>
      <sz val="10"/>
      <name val="NTHarmonica"/>
      <charset val="204"/>
    </font>
    <font>
      <u/>
      <sz val="8"/>
      <color indexed="12"/>
      <name val="Arial Cyr"/>
      <charset val="204"/>
    </font>
    <font>
      <b/>
      <sz val="11"/>
      <color indexed="8"/>
      <name val="Calibri"/>
      <family val="2"/>
    </font>
    <font>
      <sz val="14"/>
      <name val="Times New Roman"/>
      <family val="1"/>
      <charset val="204"/>
    </font>
    <font>
      <sz val="11"/>
      <color indexed="17"/>
      <name val="Calibri"/>
      <family val="2"/>
    </font>
    <font>
      <b/>
      <sz val="10"/>
      <color indexed="18"/>
      <name val="Arial Cyr"/>
      <charset val="204"/>
    </font>
    <font>
      <b/>
      <sz val="18"/>
      <color indexed="24"/>
      <name val="Arial"/>
      <family val="2"/>
      <charset val="204"/>
    </font>
    <font>
      <b/>
      <sz val="12"/>
      <color indexed="24"/>
      <name val="Arial"/>
      <family val="2"/>
      <charset val="204"/>
    </font>
    <font>
      <b/>
      <sz val="11"/>
      <color indexed="62"/>
      <name val="Calibri"/>
      <family val="2"/>
    </font>
    <font>
      <sz val="10"/>
      <name val="Courier"/>
      <family val="3"/>
    </font>
    <font>
      <u/>
      <sz val="10"/>
      <color indexed="36"/>
      <name val="Courier"/>
      <family val="3"/>
    </font>
    <font>
      <sz val="11"/>
      <color indexed="48"/>
      <name val="Calibri"/>
      <family val="2"/>
    </font>
    <font>
      <sz val="8"/>
      <color indexed="9"/>
      <name val="MS Sans Serif"/>
      <family val="2"/>
      <charset val="204"/>
    </font>
    <font>
      <sz val="11"/>
      <color indexed="53"/>
      <name val="Calibri"/>
      <family val="2"/>
    </font>
    <font>
      <sz val="11"/>
      <color indexed="60"/>
      <name val="Calibri"/>
      <family val="2"/>
    </font>
    <font>
      <b/>
      <sz val="10"/>
      <name val="Arial Cyr"/>
      <family val="2"/>
      <charset val="204"/>
    </font>
    <font>
      <b/>
      <sz val="11"/>
      <color indexed="63"/>
      <name val="Calibri"/>
      <family val="2"/>
    </font>
    <font>
      <b/>
      <sz val="14"/>
      <name val="Arial"/>
      <family val="2"/>
    </font>
    <font>
      <sz val="8"/>
      <name val="Helv"/>
    </font>
    <font>
      <b/>
      <i/>
      <sz val="10"/>
      <name val="Arial"/>
      <family val="2"/>
      <charset val="204"/>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b/>
      <sz val="8"/>
      <color indexed="9"/>
      <name val="Arial Cyr"/>
      <charset val="204"/>
    </font>
    <font>
      <b/>
      <i/>
      <sz val="10"/>
      <color indexed="9"/>
      <name val="Arial"/>
      <family val="2"/>
      <charset val="204"/>
    </font>
    <font>
      <sz val="11"/>
      <color indexed="10"/>
      <name val="Calibri"/>
      <family val="2"/>
    </font>
    <font>
      <sz val="10"/>
      <name val="Arial"/>
      <family val="2"/>
    </font>
    <font>
      <sz val="10"/>
      <color indexed="10"/>
      <name val="Arial Cyr"/>
      <family val="2"/>
      <charset val="204"/>
    </font>
    <font>
      <b/>
      <sz val="14"/>
      <name val="Franklin Gothic Medium"/>
      <family val="2"/>
      <charset val="204"/>
    </font>
    <font>
      <b/>
      <sz val="14"/>
      <name val="Arial Cyr"/>
      <family val="2"/>
      <charset val="204"/>
    </font>
    <font>
      <b/>
      <sz val="9"/>
      <name val="Arial"/>
      <family val="2"/>
    </font>
    <font>
      <b/>
      <sz val="11"/>
      <name val="Arial"/>
      <family val="2"/>
    </font>
    <font>
      <b/>
      <sz val="12"/>
      <name val="Arial"/>
      <family val="2"/>
      <charset val="204"/>
    </font>
    <font>
      <b/>
      <sz val="14"/>
      <name val="Arial"/>
      <family val="2"/>
      <charset val="204"/>
    </font>
    <font>
      <sz val="11"/>
      <color theme="1"/>
      <name val="Calibri"/>
      <family val="2"/>
      <scheme val="minor"/>
    </font>
    <font>
      <sz val="11"/>
      <name val="Times New Roman Cyr"/>
      <family val="1"/>
      <charset val="204"/>
    </font>
    <font>
      <sz val="12"/>
      <color indexed="24"/>
      <name val="Arial"/>
      <family val="2"/>
      <charset val="204"/>
    </font>
    <font>
      <sz val="10"/>
      <name val="Arial CYR"/>
    </font>
    <font>
      <sz val="10"/>
      <name val="Times New Roman CYR"/>
      <charset val="204"/>
    </font>
    <font>
      <sz val="10"/>
      <color indexed="12"/>
      <name val="Arial Cyr"/>
      <family val="2"/>
      <charset val="204"/>
    </font>
    <font>
      <sz val="1"/>
      <color indexed="8"/>
      <name val="Courier"/>
      <family val="3"/>
    </font>
    <font>
      <b/>
      <sz val="1"/>
      <color indexed="8"/>
      <name val="Courier"/>
      <family val="3"/>
    </font>
    <font>
      <sz val="8"/>
      <name val="Arial"/>
      <family val="2"/>
    </font>
    <font>
      <sz val="10"/>
      <color theme="1"/>
      <name val="Times New Roman"/>
      <family val="1"/>
      <charset val="204"/>
    </font>
    <font>
      <sz val="10"/>
      <color theme="1"/>
      <name val="Calibri"/>
      <family val="2"/>
      <charset val="204"/>
      <scheme val="minor"/>
    </font>
    <font>
      <sz val="10"/>
      <color rgb="FF26282F"/>
      <name val="Times New Roman"/>
      <family val="1"/>
      <charset val="204"/>
    </font>
    <font>
      <u/>
      <sz val="10"/>
      <color rgb="FF26282F"/>
      <name val="Times New Roman"/>
      <family val="1"/>
      <charset val="204"/>
    </font>
    <font>
      <u/>
      <sz val="10"/>
      <color theme="1"/>
      <name val="Times New Roman"/>
      <family val="1"/>
      <charset val="204"/>
    </font>
    <font>
      <sz val="10"/>
      <color theme="1"/>
      <name val="Arial"/>
      <family val="2"/>
      <charset val="204"/>
    </font>
    <font>
      <sz val="10"/>
      <color theme="0" tint="-0.499984740745262"/>
      <name val="Calibri"/>
      <family val="2"/>
      <charset val="204"/>
      <scheme val="minor"/>
    </font>
    <font>
      <i/>
      <sz val="10"/>
      <name val="Times New Roman"/>
      <family val="1"/>
      <charset val="204"/>
    </font>
    <font>
      <sz val="10"/>
      <color rgb="FFFF0000"/>
      <name val="Calibri"/>
      <family val="2"/>
      <charset val="204"/>
      <scheme val="minor"/>
    </font>
    <font>
      <sz val="14"/>
      <color theme="1"/>
      <name val="Times New Roman"/>
      <family val="1"/>
      <charset val="204"/>
    </font>
    <font>
      <u/>
      <sz val="11"/>
      <color theme="10"/>
      <name val="Calibri"/>
      <family val="2"/>
      <charset val="204"/>
      <scheme val="minor"/>
    </font>
    <font>
      <sz val="11"/>
      <name val="Times New Roman"/>
      <family val="1"/>
      <charset val="204"/>
    </font>
    <font>
      <sz val="12"/>
      <color theme="1"/>
      <name val="Times New Roman"/>
      <family val="1"/>
      <charset val="204"/>
    </font>
    <font>
      <sz val="13"/>
      <name val="Times New Roman"/>
      <family val="1"/>
      <charset val="204"/>
    </font>
    <font>
      <b/>
      <sz val="10"/>
      <name val="Times New Roman"/>
      <family val="1"/>
      <charset val="204"/>
    </font>
    <font>
      <b/>
      <sz val="10"/>
      <name val="Arial Cyr"/>
      <charset val="204"/>
    </font>
    <font>
      <u/>
      <sz val="10"/>
      <color theme="10"/>
      <name val="Arial Cyr"/>
      <charset val="204"/>
    </font>
    <font>
      <b/>
      <sz val="11"/>
      <name val="Times New Roman"/>
      <family val="1"/>
      <charset val="204"/>
    </font>
  </fonts>
  <fills count="8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29"/>
        <bgColor indexed="64"/>
      </patternFill>
    </fill>
    <fill>
      <patternFill patternType="solid">
        <fgColor indexed="23"/>
        <bgColor indexed="64"/>
      </patternFill>
    </fill>
    <fill>
      <patternFill patternType="solid">
        <fgColor indexed="47"/>
        <bgColor indexed="64"/>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65"/>
        <bgColor indexed="8"/>
      </patternFill>
    </fill>
    <fill>
      <patternFill patternType="solid">
        <fgColor indexed="41"/>
        <bgColor indexed="8"/>
      </patternFill>
    </fill>
    <fill>
      <patternFill patternType="solid">
        <fgColor indexed="10"/>
        <bgColor indexed="64"/>
      </patternFill>
    </fill>
    <fill>
      <patternFill patternType="solid">
        <fgColor indexed="27"/>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13"/>
        <bgColor indexed="8"/>
      </patternFill>
    </fill>
    <fill>
      <patternFill patternType="solid">
        <fgColor indexed="22"/>
        <bgColor indexed="8"/>
      </patternFill>
    </fill>
    <fill>
      <patternFill patternType="solid">
        <fgColor indexed="9"/>
        <bgColor indexed="9"/>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8"/>
        <bgColor indexed="64"/>
      </patternFill>
    </fill>
    <fill>
      <patternFill patternType="solid">
        <fgColor indexed="9"/>
        <bgColor indexed="8"/>
      </patternFill>
    </fill>
    <fill>
      <patternFill patternType="solid">
        <fgColor indexed="43"/>
        <bgColor indexed="8"/>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right/>
      <top/>
      <bottom style="medium">
        <color indexed="24"/>
      </bottom>
      <diagonal/>
    </border>
    <border>
      <left style="thin">
        <color indexed="64"/>
      </left>
      <right style="thin">
        <color indexed="64"/>
      </right>
      <top style="hair">
        <color indexed="64"/>
      </top>
      <bottom style="hair">
        <color indexed="64"/>
      </bottom>
      <diagonal/>
    </border>
    <border>
      <left/>
      <right/>
      <top/>
      <bottom style="double">
        <color indexed="53"/>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style="dashed">
        <color indexed="64"/>
      </left>
      <right style="dashed">
        <color indexed="64"/>
      </right>
      <top style="dashed">
        <color indexed="64"/>
      </top>
      <bottom style="dashed">
        <color indexed="64"/>
      </bottom>
      <diagonal/>
    </border>
    <border>
      <left/>
      <right/>
      <top style="double">
        <color indexed="64"/>
      </top>
      <bottom/>
      <diagonal/>
    </border>
    <border>
      <left style="hair">
        <color indexed="64"/>
      </left>
      <right style="hair">
        <color indexed="64"/>
      </right>
      <top style="hair">
        <color indexed="64"/>
      </top>
      <bottom style="hair">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22"/>
      </top>
      <bottom style="thin">
        <color indexed="22"/>
      </bottom>
      <diagonal/>
    </border>
    <border>
      <left style="thin">
        <color indexed="64"/>
      </left>
      <right style="thin">
        <color indexed="64"/>
      </right>
      <top/>
      <bottom style="thin">
        <color indexed="64"/>
      </bottom>
      <diagonal/>
    </border>
  </borders>
  <cellStyleXfs count="745">
    <xf numFmtId="0" fontId="0" fillId="0" borderId="0"/>
    <xf numFmtId="165" fontId="1" fillId="0" borderId="0" applyFont="0" applyFill="0" applyBorder="0" applyAlignment="0" applyProtection="0"/>
    <xf numFmtId="0" fontId="1" fillId="0" borderId="0"/>
    <xf numFmtId="0" fontId="2" fillId="0" borderId="0"/>
    <xf numFmtId="165" fontId="1" fillId="0" borderId="0" applyFont="0" applyFill="0" applyBorder="0" applyAlignment="0" applyProtection="0"/>
    <xf numFmtId="0" fontId="2" fillId="0" borderId="0"/>
    <xf numFmtId="0" fontId="2" fillId="0" borderId="0"/>
    <xf numFmtId="0" fontId="3" fillId="0" borderId="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8" borderId="4" applyNumberFormat="0" applyAlignment="0" applyProtection="0"/>
    <xf numFmtId="0" fontId="9" fillId="21" borderId="5" applyNumberFormat="0" applyAlignment="0" applyProtection="0"/>
    <xf numFmtId="0" fontId="10" fillId="21" borderId="4" applyNumberFormat="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22" borderId="10" applyNumberFormat="0" applyAlignment="0" applyProtection="0"/>
    <xf numFmtId="0" fontId="16" fillId="0" borderId="0" applyNumberFormat="0" applyFill="0" applyBorder="0" applyAlignment="0" applyProtection="0"/>
    <xf numFmtId="0" fontId="17" fillId="23" borderId="0" applyNumberFormat="0" applyBorder="0" applyAlignment="0" applyProtection="0"/>
    <xf numFmtId="0" fontId="18" fillId="0" borderId="0"/>
    <xf numFmtId="0" fontId="2" fillId="0" borderId="0"/>
    <xf numFmtId="0" fontId="19" fillId="4" borderId="0" applyNumberFormat="0" applyBorder="0" applyAlignment="0" applyProtection="0"/>
    <xf numFmtId="0" fontId="20" fillId="0" borderId="0" applyNumberFormat="0" applyFill="0" applyBorder="0" applyAlignment="0" applyProtection="0"/>
    <xf numFmtId="0" fontId="3" fillId="24" borderId="11" applyNumberFormat="0" applyFont="0" applyAlignment="0" applyProtection="0"/>
    <xf numFmtId="0" fontId="21" fillId="0" borderId="12" applyNumberFormat="0" applyFill="0" applyAlignment="0" applyProtection="0"/>
    <xf numFmtId="0" fontId="6" fillId="0" borderId="0"/>
    <xf numFmtId="0" fontId="22" fillId="0" borderId="0" applyNumberFormat="0" applyFill="0" applyBorder="0" applyAlignment="0" applyProtection="0"/>
    <xf numFmtId="165" fontId="3" fillId="0" borderId="0" applyFont="0" applyFill="0" applyBorder="0" applyAlignment="0" applyProtection="0"/>
    <xf numFmtId="0" fontId="23" fillId="5" borderId="0" applyNumberFormat="0" applyBorder="0" applyAlignment="0" applyProtection="0"/>
    <xf numFmtId="165" fontId="2"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8" borderId="4" applyNumberFormat="0" applyAlignment="0" applyProtection="0"/>
    <xf numFmtId="0" fontId="8" fillId="8" borderId="4" applyNumberFormat="0" applyAlignment="0" applyProtection="0"/>
    <xf numFmtId="0" fontId="8" fillId="8" borderId="4" applyNumberFormat="0" applyAlignment="0" applyProtection="0"/>
    <xf numFmtId="0" fontId="9" fillId="21" borderId="5" applyNumberFormat="0" applyAlignment="0" applyProtection="0"/>
    <xf numFmtId="0" fontId="9" fillId="21" borderId="5" applyNumberFormat="0" applyAlignment="0" applyProtection="0"/>
    <xf numFmtId="0" fontId="9" fillId="21" borderId="5" applyNumberFormat="0" applyAlignment="0" applyProtection="0"/>
    <xf numFmtId="0" fontId="10" fillId="21" borderId="4" applyNumberFormat="0" applyAlignment="0" applyProtection="0"/>
    <xf numFmtId="0" fontId="10" fillId="21" borderId="4" applyNumberFormat="0" applyAlignment="0" applyProtection="0"/>
    <xf numFmtId="0" fontId="10" fillId="21" borderId="4" applyNumberFormat="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5" fillId="22" borderId="10" applyNumberFormat="0" applyAlignment="0" applyProtection="0"/>
    <xf numFmtId="0" fontId="15" fillId="22" borderId="10" applyNumberFormat="0" applyAlignment="0" applyProtection="0"/>
    <xf numFmtId="0" fontId="15" fillId="22" borderId="10"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8" fillId="0" borderId="0"/>
    <xf numFmtId="0" fontId="18" fillId="0" borderId="0"/>
    <xf numFmtId="0" fontId="18" fillId="0" borderId="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 fillId="24" borderId="11" applyNumberFormat="0" applyFont="0" applyAlignment="0" applyProtection="0"/>
    <xf numFmtId="0" fontId="3" fillId="24" borderId="11" applyNumberFormat="0" applyFont="0" applyAlignment="0" applyProtection="0"/>
    <xf numFmtId="0" fontId="3" fillId="24" borderId="11" applyNumberFormat="0" applyFont="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1" fillId="0" borderId="0"/>
    <xf numFmtId="0" fontId="1" fillId="0" borderId="0"/>
    <xf numFmtId="0" fontId="2" fillId="0" borderId="0"/>
    <xf numFmtId="0" fontId="1" fillId="0" borderId="0"/>
    <xf numFmtId="49" fontId="26" fillId="0" borderId="0" applyBorder="0">
      <alignment vertical="top"/>
    </xf>
    <xf numFmtId="0" fontId="6" fillId="0" borderId="0"/>
    <xf numFmtId="170" fontId="27" fillId="0" borderId="0" applyFont="0" applyFill="0" applyBorder="0" applyAlignment="0" applyProtection="0"/>
    <xf numFmtId="0" fontId="32" fillId="0" borderId="0" applyFill="0" applyBorder="0" applyProtection="0">
      <alignment vertical="center"/>
    </xf>
    <xf numFmtId="0" fontId="33"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9" fillId="0" borderId="0" applyNumberFormat="0" applyFill="0" applyBorder="0" applyAlignment="0" applyProtection="0"/>
    <xf numFmtId="0" fontId="28" fillId="0" borderId="0"/>
    <xf numFmtId="0" fontId="32" fillId="0" borderId="0" applyFill="0" applyBorder="0" applyProtection="0">
      <alignment vertical="center"/>
    </xf>
    <xf numFmtId="0" fontId="32" fillId="0" borderId="0" applyFill="0" applyBorder="0" applyProtection="0">
      <alignment vertical="center"/>
    </xf>
    <xf numFmtId="0" fontId="3" fillId="0" borderId="0"/>
    <xf numFmtId="49" fontId="26" fillId="0" borderId="0" applyBorder="0">
      <alignment vertical="top"/>
    </xf>
    <xf numFmtId="165" fontId="26" fillId="0" borderId="0" applyFont="0" applyFill="0" applyBorder="0" applyAlignment="0" applyProtection="0"/>
    <xf numFmtId="165" fontId="1" fillId="0" borderId="0" applyFont="0" applyFill="0" applyBorder="0" applyAlignment="0" applyProtection="0"/>
    <xf numFmtId="0" fontId="39" fillId="0" borderId="0">
      <protection locked="0"/>
    </xf>
    <xf numFmtId="0" fontId="39" fillId="0" borderId="0">
      <protection locked="0"/>
    </xf>
    <xf numFmtId="164" fontId="38" fillId="0" borderId="0">
      <protection locked="0"/>
    </xf>
    <xf numFmtId="164" fontId="38" fillId="0" borderId="0">
      <protection locked="0"/>
    </xf>
    <xf numFmtId="164" fontId="38" fillId="0" borderId="0">
      <protection locked="0"/>
    </xf>
    <xf numFmtId="0" fontId="38" fillId="0" borderId="19">
      <protection locked="0"/>
    </xf>
    <xf numFmtId="0" fontId="6" fillId="0" borderId="0"/>
    <xf numFmtId="0" fontId="6" fillId="0" borderId="0"/>
    <xf numFmtId="0" fontId="36" fillId="0" borderId="0"/>
    <xf numFmtId="0" fontId="6" fillId="0" borderId="0"/>
    <xf numFmtId="0" fontId="6" fillId="0" borderId="0"/>
    <xf numFmtId="0" fontId="36" fillId="0" borderId="0"/>
    <xf numFmtId="0" fontId="6" fillId="0" borderId="0"/>
    <xf numFmtId="173" fontId="34" fillId="0" borderId="0">
      <alignment vertical="top"/>
    </xf>
    <xf numFmtId="173" fontId="34" fillId="0" borderId="0">
      <alignment vertical="top"/>
    </xf>
    <xf numFmtId="0" fontId="36" fillId="0" borderId="0"/>
    <xf numFmtId="0" fontId="36" fillId="0" borderId="0"/>
    <xf numFmtId="0" fontId="36" fillId="0" borderId="0"/>
    <xf numFmtId="173" fontId="34" fillId="0" borderId="0">
      <alignment vertical="top"/>
    </xf>
    <xf numFmtId="4" fontId="37" fillId="0" borderId="0">
      <alignment vertical="center"/>
    </xf>
    <xf numFmtId="0" fontId="6"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40" fillId="34" borderId="0" applyNumberFormat="0" applyBorder="0" applyAlignment="0" applyProtection="0"/>
    <xf numFmtId="0" fontId="3" fillId="9" borderId="0" applyNumberFormat="0" applyBorder="0" applyAlignment="0" applyProtection="0"/>
    <xf numFmtId="0" fontId="36" fillId="0" borderId="0"/>
    <xf numFmtId="0" fontId="6" fillId="0" borderId="0"/>
    <xf numFmtId="0" fontId="6" fillId="0" borderId="0"/>
    <xf numFmtId="173" fontId="34" fillId="0" borderId="0">
      <alignment vertical="top"/>
    </xf>
    <xf numFmtId="0" fontId="36" fillId="0" borderId="0"/>
    <xf numFmtId="0" fontId="36" fillId="0" borderId="0"/>
    <xf numFmtId="4" fontId="37" fillId="0" borderId="0">
      <alignment vertical="center"/>
    </xf>
    <xf numFmtId="0" fontId="6" fillId="0" borderId="0"/>
    <xf numFmtId="4" fontId="37" fillId="0" borderId="0">
      <alignment vertical="center"/>
    </xf>
    <xf numFmtId="0" fontId="36" fillId="0" borderId="0"/>
    <xf numFmtId="173" fontId="34" fillId="0" borderId="0">
      <alignment vertical="top"/>
    </xf>
    <xf numFmtId="173" fontId="34" fillId="0" borderId="0">
      <alignment vertical="top"/>
    </xf>
    <xf numFmtId="171" fontId="35" fillId="26" borderId="0">
      <alignment vertical="top"/>
    </xf>
    <xf numFmtId="172" fontId="35" fillId="27" borderId="0">
      <alignment vertical="top"/>
    </xf>
    <xf numFmtId="171" fontId="35" fillId="0" borderId="0">
      <alignment vertical="top"/>
    </xf>
    <xf numFmtId="171" fontId="34" fillId="0" borderId="0">
      <alignment vertical="top"/>
    </xf>
    <xf numFmtId="0" fontId="3" fillId="0" borderId="0"/>
    <xf numFmtId="0" fontId="41" fillId="35" borderId="0" applyNumberFormat="0" applyBorder="0" applyAlignment="0" applyProtection="0"/>
    <xf numFmtId="0" fontId="41" fillId="36" borderId="0" applyNumberFormat="0" applyBorder="0" applyAlignment="0" applyProtection="0"/>
    <xf numFmtId="0" fontId="40" fillId="37" borderId="0" applyNumberFormat="0" applyBorder="0" applyAlignment="0" applyProtection="0"/>
    <xf numFmtId="0" fontId="7" fillId="17" borderId="0" applyNumberFormat="0" applyBorder="0" applyAlignment="0" applyProtection="0"/>
    <xf numFmtId="0" fontId="40"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0" fillId="41" borderId="0" applyNumberFormat="0" applyBorder="0" applyAlignment="0" applyProtection="0"/>
    <xf numFmtId="0" fontId="7" fillId="18" borderId="0" applyNumberFormat="0" applyBorder="0" applyAlignment="0" applyProtection="0"/>
    <xf numFmtId="0" fontId="40"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0" fillId="44" borderId="0" applyNumberFormat="0" applyBorder="0" applyAlignment="0" applyProtection="0"/>
    <xf numFmtId="0" fontId="7" fillId="19" borderId="0" applyNumberFormat="0" applyBorder="0" applyAlignment="0" applyProtection="0"/>
    <xf numFmtId="0" fontId="40" fillId="45"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0" fillId="44" borderId="0" applyNumberFormat="0" applyBorder="0" applyAlignment="0" applyProtection="0"/>
    <xf numFmtId="0" fontId="7" fillId="14" borderId="0" applyNumberFormat="0" applyBorder="0" applyAlignment="0" applyProtection="0"/>
    <xf numFmtId="0" fontId="40" fillId="46"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0" fillId="36" borderId="0" applyNumberFormat="0" applyBorder="0" applyAlignment="0" applyProtection="0"/>
    <xf numFmtId="0" fontId="7" fillId="15" borderId="0" applyNumberFormat="0" applyBorder="0" applyAlignment="0" applyProtection="0"/>
    <xf numFmtId="0" fontId="40" fillId="47" borderId="0" applyNumberFormat="0" applyBorder="0" applyAlignment="0" applyProtection="0"/>
    <xf numFmtId="0" fontId="41" fillId="48" borderId="0" applyNumberFormat="0" applyBorder="0" applyAlignment="0" applyProtection="0"/>
    <xf numFmtId="0" fontId="41" fillId="40" borderId="0" applyNumberFormat="0" applyBorder="0" applyAlignment="0" applyProtection="0"/>
    <xf numFmtId="0" fontId="40" fillId="49" borderId="0" applyNumberFormat="0" applyBorder="0" applyAlignment="0" applyProtection="0"/>
    <xf numFmtId="0" fontId="7" fillId="20" borderId="0" applyNumberFormat="0" applyBorder="0" applyAlignment="0" applyProtection="0"/>
    <xf numFmtId="174" fontId="42" fillId="50" borderId="0">
      <alignment horizontal="center" vertical="center"/>
    </xf>
    <xf numFmtId="175" fontId="43" fillId="0" borderId="18" applyFont="0" applyFill="0">
      <alignment horizontal="right" vertical="center"/>
      <protection locked="0"/>
    </xf>
    <xf numFmtId="0" fontId="44" fillId="0" borderId="0" applyNumberFormat="0" applyFill="0" applyBorder="0" applyAlignment="0" applyProtection="0">
      <alignment vertical="top"/>
      <protection locked="0"/>
    </xf>
    <xf numFmtId="176" fontId="45" fillId="0" borderId="20">
      <protection locked="0"/>
    </xf>
    <xf numFmtId="177" fontId="2" fillId="0" borderId="0" applyFont="0" applyFill="0" applyBorder="0" applyAlignment="0" applyProtection="0"/>
    <xf numFmtId="178" fontId="2" fillId="0" borderId="0" applyFont="0" applyFill="0" applyBorder="0" applyAlignment="0" applyProtection="0"/>
    <xf numFmtId="175" fontId="43" fillId="0" borderId="0" applyFont="0" applyBorder="0" applyProtection="0">
      <alignment vertical="center"/>
    </xf>
    <xf numFmtId="174" fontId="18" fillId="0" borderId="0" applyNumberFormat="0" applyFont="0" applyAlignment="0">
      <alignment horizontal="center" vertical="center"/>
    </xf>
    <xf numFmtId="39" fontId="46" fillId="27" borderId="0" applyNumberFormat="0" applyBorder="0">
      <alignment vertical="center"/>
    </xf>
    <xf numFmtId="0" fontId="47" fillId="40" borderId="0" applyNumberFormat="0" applyBorder="0" applyAlignment="0" applyProtection="0"/>
    <xf numFmtId="0" fontId="45" fillId="0" borderId="0">
      <alignment horizontal="left"/>
    </xf>
    <xf numFmtId="179" fontId="48" fillId="51" borderId="1">
      <alignment vertical="center"/>
    </xf>
    <xf numFmtId="179" fontId="48" fillId="29" borderId="1">
      <alignment vertical="center"/>
    </xf>
    <xf numFmtId="37" fontId="49" fillId="52" borderId="1">
      <alignment horizontal="center" vertical="center"/>
    </xf>
    <xf numFmtId="0" fontId="50" fillId="41" borderId="10" applyNumberFormat="0" applyAlignment="0" applyProtection="0"/>
    <xf numFmtId="180" fontId="18" fillId="0" borderId="0" applyFont="0" applyFill="0" applyBorder="0" applyAlignment="0" applyProtection="0"/>
    <xf numFmtId="181" fontId="18" fillId="0" borderId="0" applyFont="0" applyFill="0" applyBorder="0" applyAlignment="0" applyProtection="0"/>
    <xf numFmtId="3" fontId="51" fillId="0" borderId="0" applyFont="0" applyFill="0" applyBorder="0" applyAlignment="0" applyProtection="0"/>
    <xf numFmtId="176" fontId="52" fillId="53" borderId="20"/>
    <xf numFmtId="0" fontId="7" fillId="20" borderId="0" applyNumberFormat="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82" fontId="18" fillId="0" borderId="0" applyFont="0" applyFill="0" applyBorder="0" applyAlignment="0" applyProtection="0"/>
    <xf numFmtId="183" fontId="51" fillId="0" borderId="0" applyFont="0" applyFill="0" applyBorder="0" applyAlignment="0" applyProtection="0"/>
    <xf numFmtId="14" fontId="53" fillId="0" borderId="0" applyFont="0" applyBorder="0">
      <alignment vertical="top"/>
    </xf>
    <xf numFmtId="14" fontId="25" fillId="0" borderId="0">
      <alignment vertical="top"/>
    </xf>
    <xf numFmtId="41" fontId="18" fillId="0" borderId="0" applyFont="0" applyFill="0" applyBorder="0" applyAlignment="0" applyProtection="0"/>
    <xf numFmtId="43" fontId="18" fillId="0" borderId="0" applyFont="0" applyFill="0" applyBorder="0" applyAlignment="0" applyProtection="0"/>
    <xf numFmtId="173" fontId="54" fillId="0" borderId="0">
      <alignment vertical="top"/>
    </xf>
    <xf numFmtId="0" fontId="55"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184" fontId="56" fillId="0" borderId="0" applyFont="0" applyFill="0" applyBorder="0" applyAlignment="0" applyProtection="0"/>
    <xf numFmtId="0" fontId="3" fillId="0" borderId="0"/>
    <xf numFmtId="0" fontId="20" fillId="0" borderId="0" applyNumberFormat="0" applyFill="0" applyBorder="0" applyAlignment="0" applyProtection="0"/>
    <xf numFmtId="2" fontId="51" fillId="0" borderId="0" applyFont="0" applyFill="0" applyBorder="0" applyAlignment="0" applyProtection="0"/>
    <xf numFmtId="0" fontId="18" fillId="0" borderId="0" applyNumberFormat="0" applyFont="0">
      <alignment wrapText="1"/>
    </xf>
    <xf numFmtId="185" fontId="45" fillId="57" borderId="1" applyBorder="0">
      <alignment horizontal="center" vertical="center"/>
    </xf>
    <xf numFmtId="0" fontId="57" fillId="58" borderId="0" applyNumberFormat="0" applyBorder="0" applyAlignment="0" applyProtection="0"/>
    <xf numFmtId="0" fontId="58" fillId="0" borderId="0">
      <alignment vertical="top"/>
    </xf>
    <xf numFmtId="0" fontId="59" fillId="0" borderId="0" applyNumberFormat="0" applyFill="0" applyBorder="0" applyAlignment="0" applyProtection="0"/>
    <xf numFmtId="0" fontId="59" fillId="0" borderId="0"/>
    <xf numFmtId="0" fontId="11" fillId="0" borderId="6" applyNumberFormat="0" applyFill="0" applyAlignment="0" applyProtection="0"/>
    <xf numFmtId="0" fontId="60" fillId="0" borderId="0" applyNumberFormat="0" applyFill="0" applyBorder="0" applyAlignment="0" applyProtection="0"/>
    <xf numFmtId="0" fontId="12" fillId="0" borderId="7" applyNumberFormat="0" applyFill="0" applyAlignment="0" applyProtection="0"/>
    <xf numFmtId="0" fontId="61" fillId="0" borderId="21" applyNumberFormat="0" applyFill="0" applyAlignment="0" applyProtection="0"/>
    <xf numFmtId="0" fontId="61" fillId="0" borderId="0" applyNumberFormat="0" applyFill="0" applyBorder="0" applyAlignment="0" applyProtection="0"/>
    <xf numFmtId="173" fontId="24" fillId="0" borderId="0">
      <alignment vertical="top"/>
    </xf>
    <xf numFmtId="0" fontId="46" fillId="59" borderId="1">
      <alignment horizontal="center" vertical="center" wrapText="1"/>
      <protection locked="0"/>
    </xf>
    <xf numFmtId="176" fontId="62" fillId="0" borderId="0"/>
    <xf numFmtId="0" fontId="63" fillId="0" borderId="0" applyNumberFormat="0" applyFill="0" applyBorder="0" applyAlignment="0" applyProtection="0">
      <alignment vertical="top"/>
      <protection locked="0"/>
    </xf>
    <xf numFmtId="0" fontId="64" fillId="49" borderId="4" applyNumberFormat="0" applyAlignment="0" applyProtection="0"/>
    <xf numFmtId="173" fontId="35" fillId="0" borderId="0">
      <alignment vertical="top"/>
    </xf>
    <xf numFmtId="173" fontId="35" fillId="27" borderId="0">
      <alignment vertical="top"/>
    </xf>
    <xf numFmtId="186" fontId="35" fillId="26" borderId="0">
      <alignment vertical="top"/>
    </xf>
    <xf numFmtId="179" fontId="18" fillId="60" borderId="1">
      <alignment vertical="center"/>
    </xf>
    <xf numFmtId="174" fontId="65" fillId="32" borderId="22" applyBorder="0" applyAlignment="0">
      <alignment horizontal="left" indent="1"/>
    </xf>
    <xf numFmtId="0" fontId="66" fillId="0" borderId="23" applyNumberFormat="0" applyFill="0" applyAlignment="0" applyProtection="0"/>
    <xf numFmtId="0" fontId="67" fillId="49" borderId="0" applyNumberFormat="0" applyBorder="0" applyAlignment="0" applyProtection="0"/>
    <xf numFmtId="0" fontId="68" fillId="27" borderId="1" applyFont="0" applyBorder="0" applyAlignment="0">
      <alignment horizontal="center" vertical="center"/>
    </xf>
    <xf numFmtId="0" fontId="18" fillId="48" borderId="11" applyNumberFormat="0" applyFont="0" applyAlignment="0" applyProtection="0"/>
    <xf numFmtId="0" fontId="26" fillId="24" borderId="11" applyNumberFormat="0" applyFont="0" applyAlignment="0" applyProtection="0"/>
    <xf numFmtId="0" fontId="3" fillId="24" borderId="11"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0" fontId="69" fillId="61" borderId="5" applyNumberFormat="0" applyAlignment="0" applyProtection="0"/>
    <xf numFmtId="0" fontId="70" fillId="27" borderId="0">
      <alignment vertical="center"/>
    </xf>
    <xf numFmtId="0" fontId="71" fillId="0" borderId="0" applyNumberFormat="0">
      <alignment horizontal="left"/>
    </xf>
    <xf numFmtId="179" fontId="72" fillId="60" borderId="1">
      <alignment horizontal="center" vertical="center" wrapText="1"/>
      <protection locked="0"/>
    </xf>
    <xf numFmtId="0" fontId="18" fillId="0" borderId="0">
      <alignment vertical="center"/>
    </xf>
    <xf numFmtId="4" fontId="73" fillId="28" borderId="5" applyNumberFormat="0" applyProtection="0">
      <alignment vertical="center"/>
    </xf>
    <xf numFmtId="4" fontId="74" fillId="28" borderId="5" applyNumberFormat="0" applyProtection="0">
      <alignment vertical="center"/>
    </xf>
    <xf numFmtId="4" fontId="73" fillId="28" borderId="5" applyNumberFormat="0" applyProtection="0">
      <alignment horizontal="left" vertical="center" indent="1"/>
    </xf>
    <xf numFmtId="4" fontId="73" fillId="28" borderId="5" applyNumberFormat="0" applyProtection="0">
      <alignment horizontal="left" vertical="center" indent="1"/>
    </xf>
    <xf numFmtId="0" fontId="18" fillId="30" borderId="5" applyNumberFormat="0" applyProtection="0">
      <alignment horizontal="left" vertical="center" indent="1"/>
    </xf>
    <xf numFmtId="0" fontId="18" fillId="30" borderId="5" applyNumberFormat="0" applyProtection="0">
      <alignment horizontal="left" vertical="center" indent="1"/>
    </xf>
    <xf numFmtId="0" fontId="18" fillId="30" borderId="5" applyNumberFormat="0" applyProtection="0">
      <alignment horizontal="left" vertical="center" indent="1"/>
    </xf>
    <xf numFmtId="4" fontId="73" fillId="62" borderId="5" applyNumberFormat="0" applyProtection="0">
      <alignment horizontal="right" vertical="center"/>
    </xf>
    <xf numFmtId="4" fontId="73" fillId="31" borderId="5" applyNumberFormat="0" applyProtection="0">
      <alignment horizontal="right" vertical="center"/>
    </xf>
    <xf numFmtId="4" fontId="73" fillId="52" borderId="5" applyNumberFormat="0" applyProtection="0">
      <alignment horizontal="right" vertical="center"/>
    </xf>
    <xf numFmtId="4" fontId="73" fillId="63" borderId="5" applyNumberFormat="0" applyProtection="0">
      <alignment horizontal="right" vertical="center"/>
    </xf>
    <xf numFmtId="4" fontId="73" fillId="64" borderId="5" applyNumberFormat="0" applyProtection="0">
      <alignment horizontal="right" vertical="center"/>
    </xf>
    <xf numFmtId="4" fontId="73" fillId="65" borderId="5" applyNumberFormat="0" applyProtection="0">
      <alignment horizontal="right" vertical="center"/>
    </xf>
    <xf numFmtId="4" fontId="73" fillId="66" borderId="5" applyNumberFormat="0" applyProtection="0">
      <alignment horizontal="right" vertical="center"/>
    </xf>
    <xf numFmtId="4" fontId="73" fillId="67" borderId="5" applyNumberFormat="0" applyProtection="0">
      <alignment horizontal="right" vertical="center"/>
    </xf>
    <xf numFmtId="4" fontId="73" fillId="57" borderId="5" applyNumberFormat="0" applyProtection="0">
      <alignment horizontal="right" vertical="center"/>
    </xf>
    <xf numFmtId="4" fontId="75" fillId="68" borderId="5" applyNumberFormat="0" applyProtection="0">
      <alignment horizontal="left" vertical="center" indent="1"/>
    </xf>
    <xf numFmtId="4" fontId="73" fillId="69" borderId="24" applyNumberFormat="0" applyProtection="0">
      <alignment horizontal="left" vertical="center" indent="1"/>
    </xf>
    <xf numFmtId="4" fontId="76" fillId="70" borderId="0" applyNumberFormat="0" applyProtection="0">
      <alignment horizontal="left" vertical="center" indent="1"/>
    </xf>
    <xf numFmtId="0" fontId="18" fillId="30" borderId="5" applyNumberFormat="0" applyProtection="0">
      <alignment horizontal="left" vertical="center" indent="1"/>
    </xf>
    <xf numFmtId="0" fontId="18" fillId="30" borderId="5" applyNumberFormat="0" applyProtection="0">
      <alignment horizontal="left" vertical="center" indent="1"/>
    </xf>
    <xf numFmtId="0" fontId="18" fillId="30" borderId="5" applyNumberFormat="0" applyProtection="0">
      <alignment horizontal="left" vertical="center" indent="1"/>
    </xf>
    <xf numFmtId="4" fontId="77" fillId="69" borderId="5" applyNumberFormat="0" applyProtection="0">
      <alignment horizontal="left" vertical="center" indent="1"/>
    </xf>
    <xf numFmtId="4" fontId="77" fillId="32" borderId="5" applyNumberFormat="0" applyProtection="0">
      <alignment horizontal="left" vertical="center" indent="1"/>
    </xf>
    <xf numFmtId="0" fontId="18" fillId="32" borderId="5" applyNumberFormat="0" applyProtection="0">
      <alignment horizontal="left" vertical="center" indent="1"/>
    </xf>
    <xf numFmtId="0" fontId="18" fillId="32" borderId="5" applyNumberFormat="0" applyProtection="0">
      <alignment horizontal="left" vertical="center" indent="1"/>
    </xf>
    <xf numFmtId="0" fontId="18" fillId="32" borderId="5" applyNumberFormat="0" applyProtection="0">
      <alignment horizontal="left" vertical="center" indent="1"/>
    </xf>
    <xf numFmtId="0" fontId="18" fillId="32" borderId="5" applyNumberFormat="0" applyProtection="0">
      <alignment horizontal="left" vertical="center" indent="1"/>
    </xf>
    <xf numFmtId="0" fontId="18" fillId="32" borderId="5" applyNumberFormat="0" applyProtection="0">
      <alignment horizontal="left" vertical="center" indent="1"/>
    </xf>
    <xf numFmtId="0" fontId="18" fillId="32" borderId="5" applyNumberFormat="0" applyProtection="0">
      <alignment horizontal="left" vertical="center" indent="1"/>
    </xf>
    <xf numFmtId="0" fontId="18" fillId="71" borderId="5" applyNumberFormat="0" applyProtection="0">
      <alignment horizontal="left" vertical="center" indent="1"/>
    </xf>
    <xf numFmtId="0" fontId="18" fillId="71" borderId="5" applyNumberFormat="0" applyProtection="0">
      <alignment horizontal="left" vertical="center" indent="1"/>
    </xf>
    <xf numFmtId="0" fontId="18" fillId="71" borderId="5" applyNumberFormat="0" applyProtection="0">
      <alignment horizontal="left" vertical="center" indent="1"/>
    </xf>
    <xf numFmtId="0" fontId="18" fillId="71" borderId="5" applyNumberFormat="0" applyProtection="0">
      <alignment horizontal="left" vertical="center" indent="1"/>
    </xf>
    <xf numFmtId="0" fontId="18" fillId="71" borderId="5" applyNumberFormat="0" applyProtection="0">
      <alignment horizontal="left" vertical="center" indent="1"/>
    </xf>
    <xf numFmtId="0" fontId="18" fillId="71" borderId="5" applyNumberFormat="0" applyProtection="0">
      <alignment horizontal="left" vertical="center" indent="1"/>
    </xf>
    <xf numFmtId="0" fontId="18" fillId="27" borderId="5" applyNumberFormat="0" applyProtection="0">
      <alignment horizontal="left" vertical="center" indent="1"/>
    </xf>
    <xf numFmtId="0" fontId="18" fillId="27" borderId="5" applyNumberFormat="0" applyProtection="0">
      <alignment horizontal="left" vertical="center" indent="1"/>
    </xf>
    <xf numFmtId="0" fontId="18" fillId="27" borderId="5" applyNumberFormat="0" applyProtection="0">
      <alignment horizontal="left" vertical="center" indent="1"/>
    </xf>
    <xf numFmtId="0" fontId="18" fillId="27" borderId="5" applyNumberFormat="0" applyProtection="0">
      <alignment horizontal="left" vertical="center" indent="1"/>
    </xf>
    <xf numFmtId="0" fontId="18" fillId="27" borderId="5" applyNumberFormat="0" applyProtection="0">
      <alignment horizontal="left" vertical="center" indent="1"/>
    </xf>
    <xf numFmtId="0" fontId="18" fillId="27" borderId="5" applyNumberFormat="0" applyProtection="0">
      <alignment horizontal="left" vertical="center" indent="1"/>
    </xf>
    <xf numFmtId="0" fontId="18" fillId="30" borderId="5" applyNumberFormat="0" applyProtection="0">
      <alignment horizontal="left" vertical="center" indent="1"/>
    </xf>
    <xf numFmtId="0" fontId="18" fillId="30" borderId="5" applyNumberFormat="0" applyProtection="0">
      <alignment horizontal="left" vertical="center" indent="1"/>
    </xf>
    <xf numFmtId="0" fontId="18" fillId="30" borderId="5" applyNumberFormat="0" applyProtection="0">
      <alignment horizontal="left" vertical="center" indent="1"/>
    </xf>
    <xf numFmtId="0" fontId="18" fillId="30" borderId="5" applyNumberFormat="0" applyProtection="0">
      <alignment horizontal="left" vertical="center" indent="1"/>
    </xf>
    <xf numFmtId="0" fontId="18" fillId="30" borderId="5" applyNumberFormat="0" applyProtection="0">
      <alignment horizontal="left" vertical="center" indent="1"/>
    </xf>
    <xf numFmtId="0" fontId="18" fillId="30" borderId="5" applyNumberFormat="0" applyProtection="0">
      <alignment horizontal="left" vertical="center" indent="1"/>
    </xf>
    <xf numFmtId="0" fontId="2" fillId="0" borderId="0"/>
    <xf numFmtId="0" fontId="2" fillId="0" borderId="0"/>
    <xf numFmtId="4" fontId="73" fillId="72" borderId="5" applyNumberFormat="0" applyProtection="0">
      <alignment vertical="center"/>
    </xf>
    <xf numFmtId="4" fontId="74" fillId="72" borderId="5" applyNumberFormat="0" applyProtection="0">
      <alignment vertical="center"/>
    </xf>
    <xf numFmtId="4" fontId="73" fillId="72" borderId="5" applyNumberFormat="0" applyProtection="0">
      <alignment horizontal="left" vertical="center" indent="1"/>
    </xf>
    <xf numFmtId="4" fontId="73" fillId="72" borderId="5" applyNumberFormat="0" applyProtection="0">
      <alignment horizontal="left" vertical="center" indent="1"/>
    </xf>
    <xf numFmtId="4" fontId="73" fillId="69" borderId="5" applyNumberFormat="0" applyProtection="0">
      <alignment horizontal="right" vertical="center"/>
    </xf>
    <xf numFmtId="4" fontId="74" fillId="69" borderId="5" applyNumberFormat="0" applyProtection="0">
      <alignment horizontal="right" vertical="center"/>
    </xf>
    <xf numFmtId="0" fontId="18" fillId="30" borderId="5" applyNumberFormat="0" applyProtection="0">
      <alignment horizontal="left" vertical="center" indent="1"/>
    </xf>
    <xf numFmtId="0" fontId="18" fillId="30" borderId="5" applyNumberFormat="0" applyProtection="0">
      <alignment horizontal="left" vertical="center" indent="1"/>
    </xf>
    <xf numFmtId="0" fontId="18" fillId="30" borderId="5" applyNumberFormat="0" applyProtection="0">
      <alignment horizontal="left" vertical="center" indent="1"/>
    </xf>
    <xf numFmtId="0" fontId="18" fillId="30" borderId="5" applyNumberFormat="0" applyProtection="0">
      <alignment horizontal="left" vertical="center" indent="1"/>
    </xf>
    <xf numFmtId="0" fontId="18" fillId="30" borderId="5" applyNumberFormat="0" applyProtection="0">
      <alignment horizontal="left" vertical="center" indent="1"/>
    </xf>
    <xf numFmtId="0" fontId="18" fillId="30" borderId="5" applyNumberFormat="0" applyProtection="0">
      <alignment horizontal="left" vertical="center" indent="1"/>
    </xf>
    <xf numFmtId="0" fontId="78" fillId="0" borderId="0"/>
    <xf numFmtId="4" fontId="79" fillId="69" borderId="5" applyNumberFormat="0" applyProtection="0">
      <alignment horizontal="right" vertical="center"/>
    </xf>
    <xf numFmtId="0" fontId="80" fillId="73" borderId="0"/>
    <xf numFmtId="49" fontId="81" fillId="73" borderId="0"/>
    <xf numFmtId="49" fontId="82" fillId="73" borderId="25"/>
    <xf numFmtId="49" fontId="82" fillId="73" borderId="0"/>
    <xf numFmtId="0" fontId="80" fillId="25" borderId="25">
      <protection locked="0"/>
    </xf>
    <xf numFmtId="0" fontId="80" fillId="73" borderId="0"/>
    <xf numFmtId="0" fontId="82" fillId="74" borderId="0"/>
    <xf numFmtId="0" fontId="82" fillId="57" borderId="0"/>
    <xf numFmtId="0" fontId="82" fillId="63" borderId="0"/>
    <xf numFmtId="0" fontId="83" fillId="0" borderId="0" applyNumberFormat="0" applyFill="0" applyBorder="0" applyAlignment="0" applyProtection="0"/>
    <xf numFmtId="189" fontId="18" fillId="50" borderId="1">
      <alignment vertical="center"/>
    </xf>
    <xf numFmtId="0" fontId="18" fillId="75" borderId="0"/>
    <xf numFmtId="179" fontId="18" fillId="25" borderId="26" applyNumberFormat="0" applyFont="0" applyAlignment="0">
      <alignment horizontal="left"/>
    </xf>
    <xf numFmtId="173" fontId="84" fillId="76" borderId="0">
      <alignment horizontal="right" vertical="top"/>
    </xf>
    <xf numFmtId="0" fontId="16" fillId="0" borderId="0" applyNumberFormat="0" applyFill="0" applyBorder="0" applyAlignment="0" applyProtection="0"/>
    <xf numFmtId="0" fontId="51" fillId="0" borderId="27" applyNumberFormat="0" applyFont="0" applyFill="0" applyAlignment="0" applyProtection="0"/>
    <xf numFmtId="0" fontId="14" fillId="0" borderId="9" applyNumberFormat="0" applyFill="0" applyAlignment="0" applyProtection="0"/>
    <xf numFmtId="0" fontId="51" fillId="0" borderId="27" applyNumberFormat="0" applyFont="0" applyFill="0" applyAlignment="0" applyProtection="0"/>
    <xf numFmtId="179" fontId="85" fillId="52" borderId="17">
      <alignment horizontal="center" vertical="center"/>
    </xf>
    <xf numFmtId="0" fontId="86" fillId="0" borderId="0" applyNumberFormat="0" applyFill="0" applyBorder="0" applyAlignment="0" applyProtection="0"/>
    <xf numFmtId="0" fontId="87" fillId="77" borderId="28">
      <alignment vertical="center"/>
      <protection locked="0"/>
    </xf>
    <xf numFmtId="190" fontId="18" fillId="0" borderId="0" applyFont="0" applyFill="0" applyBorder="0" applyAlignment="0" applyProtection="0"/>
    <xf numFmtId="191" fontId="18" fillId="0" borderId="0" applyFont="0" applyFill="0" applyBorder="0" applyAlignment="0" applyProtection="0"/>
    <xf numFmtId="179" fontId="18" fillId="78" borderId="1" applyNumberFormat="0" applyFill="0" applyBorder="0" applyProtection="0">
      <alignment vertical="center"/>
      <protection locked="0"/>
    </xf>
    <xf numFmtId="176" fontId="45" fillId="0" borderId="20">
      <protection locked="0"/>
    </xf>
    <xf numFmtId="3" fontId="88" fillId="0" borderId="22" applyFill="0" applyBorder="0">
      <alignment vertical="center"/>
    </xf>
    <xf numFmtId="0" fontId="89" fillId="0" borderId="0" applyBorder="0">
      <alignment horizontal="center" vertical="center" wrapText="1"/>
    </xf>
    <xf numFmtId="0" fontId="30" fillId="0" borderId="15" applyBorder="0">
      <alignment horizontal="center" vertical="center" wrapText="1"/>
    </xf>
    <xf numFmtId="0" fontId="30" fillId="0" borderId="0">
      <alignment horizontal="center" vertical="center" wrapText="1"/>
    </xf>
    <xf numFmtId="176" fontId="52" fillId="53" borderId="20"/>
    <xf numFmtId="4" fontId="26" fillId="28" borderId="1" applyBorder="0">
      <alignment horizontal="right"/>
    </xf>
    <xf numFmtId="49" fontId="90" fillId="0" borderId="0" applyBorder="0">
      <alignment vertical="center"/>
    </xf>
    <xf numFmtId="0" fontId="91" fillId="0" borderId="0">
      <alignment horizontal="left"/>
    </xf>
    <xf numFmtId="3" fontId="52" fillId="0" borderId="1" applyBorder="0">
      <alignment vertical="center"/>
    </xf>
    <xf numFmtId="0" fontId="92" fillId="27" borderId="0"/>
    <xf numFmtId="0" fontId="29" fillId="26" borderId="0" applyFill="0">
      <alignment wrapText="1"/>
    </xf>
    <xf numFmtId="0" fontId="29" fillId="26" borderId="0" applyFill="0">
      <alignment wrapText="1"/>
    </xf>
    <xf numFmtId="0" fontId="29" fillId="26" borderId="0" applyFill="0">
      <alignment wrapText="1"/>
    </xf>
    <xf numFmtId="0" fontId="29" fillId="26" borderId="0" applyFill="0">
      <alignment wrapText="1"/>
    </xf>
    <xf numFmtId="0" fontId="29" fillId="26" borderId="0" applyFill="0">
      <alignment wrapText="1"/>
    </xf>
    <xf numFmtId="0" fontId="93" fillId="0" borderId="0">
      <alignment horizontal="center" vertical="top" wrapText="1"/>
    </xf>
    <xf numFmtId="0" fontId="94" fillId="0" borderId="0">
      <alignment horizontal="center" vertical="center" wrapText="1"/>
    </xf>
    <xf numFmtId="0" fontId="94" fillId="0" borderId="0">
      <alignment horizontal="centerContinuous" vertical="center" wrapText="1"/>
    </xf>
    <xf numFmtId="0" fontId="94" fillId="0" borderId="0">
      <alignment horizontal="centerContinuous" vertical="center" wrapText="1"/>
    </xf>
    <xf numFmtId="49" fontId="26" fillId="0" borderId="0" applyBorder="0">
      <alignment vertical="top"/>
    </xf>
    <xf numFmtId="0" fontId="18" fillId="0" borderId="0"/>
    <xf numFmtId="0" fontId="2" fillId="0" borderId="0"/>
    <xf numFmtId="0" fontId="1" fillId="0" borderId="0"/>
    <xf numFmtId="0" fontId="2" fillId="0" borderId="0"/>
    <xf numFmtId="0" fontId="2" fillId="0" borderId="0"/>
    <xf numFmtId="0" fontId="45" fillId="0" borderId="0"/>
    <xf numFmtId="0" fontId="18" fillId="0" borderId="0"/>
    <xf numFmtId="0" fontId="2" fillId="0" borderId="0"/>
    <xf numFmtId="0" fontId="1" fillId="0" borderId="0"/>
    <xf numFmtId="0" fontId="1" fillId="0" borderId="0"/>
    <xf numFmtId="0" fontId="2" fillId="0" borderId="0"/>
    <xf numFmtId="0" fontId="95" fillId="0" borderId="0"/>
    <xf numFmtId="0" fontId="1" fillId="0" borderId="0"/>
    <xf numFmtId="0" fontId="1" fillId="0" borderId="0"/>
    <xf numFmtId="0" fontId="1" fillId="0" borderId="0"/>
    <xf numFmtId="0" fontId="3" fillId="0" borderId="0"/>
    <xf numFmtId="0" fontId="18" fillId="0" borderId="0"/>
    <xf numFmtId="0" fontId="1" fillId="0" borderId="0"/>
    <xf numFmtId="0" fontId="18" fillId="0" borderId="0"/>
    <xf numFmtId="0" fontId="3" fillId="0" borderId="0"/>
    <xf numFmtId="0" fontId="2" fillId="0" borderId="0"/>
    <xf numFmtId="0" fontId="2" fillId="0" borderId="0"/>
    <xf numFmtId="0" fontId="45" fillId="0" borderId="0"/>
    <xf numFmtId="0" fontId="2" fillId="0" borderId="0"/>
    <xf numFmtId="0" fontId="18" fillId="0" borderId="0"/>
    <xf numFmtId="0" fontId="2" fillId="0" borderId="0"/>
    <xf numFmtId="0" fontId="3" fillId="0" borderId="0"/>
    <xf numFmtId="0" fontId="18" fillId="0" borderId="0"/>
    <xf numFmtId="49" fontId="26" fillId="0" borderId="0" applyBorder="0">
      <alignment vertical="top"/>
    </xf>
    <xf numFmtId="0" fontId="18" fillId="0" borderId="0"/>
    <xf numFmtId="0" fontId="3" fillId="0" borderId="0"/>
    <xf numFmtId="182" fontId="34" fillId="0" borderId="0">
      <alignment vertical="top"/>
    </xf>
    <xf numFmtId="0" fontId="18" fillId="0" borderId="0"/>
    <xf numFmtId="0" fontId="18" fillId="0" borderId="0"/>
    <xf numFmtId="0" fontId="3" fillId="0" borderId="0"/>
    <xf numFmtId="49" fontId="26" fillId="0" borderId="0" applyBorder="0">
      <alignment vertical="top"/>
    </xf>
    <xf numFmtId="0" fontId="18" fillId="0" borderId="0"/>
    <xf numFmtId="49" fontId="26" fillId="0" borderId="0" applyBorder="0">
      <alignment vertical="top"/>
    </xf>
    <xf numFmtId="0" fontId="18" fillId="0" borderId="0"/>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169" fontId="96" fillId="28" borderId="16" applyNumberFormat="0" applyBorder="0" applyAlignment="0">
      <alignment vertical="center"/>
      <protection locked="0"/>
    </xf>
    <xf numFmtId="0" fontId="18" fillId="24" borderId="11" applyNumberFormat="0" applyFont="0" applyAlignment="0" applyProtection="0"/>
    <xf numFmtId="9" fontId="41" fillId="0" borderId="0" applyFont="0" applyFill="0" applyBorder="0" applyAlignment="0" applyProtection="0"/>
    <xf numFmtId="9" fontId="2" fillId="0" borderId="0" applyFont="0" applyFill="0" applyBorder="0" applyAlignment="0" applyProtection="0"/>
    <xf numFmtId="9" fontId="3" fillId="0" borderId="0"/>
    <xf numFmtId="9" fontId="2" fillId="0" borderId="0" applyFont="0" applyFill="0" applyBorder="0" applyAlignment="0" applyProtection="0"/>
    <xf numFmtId="9" fontId="9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0" fontId="25" fillId="0" borderId="0" applyFont="0" applyFill="0" applyBorder="0" applyProtection="0">
      <alignment vertical="top"/>
    </xf>
    <xf numFmtId="9" fontId="18"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73" fontId="34" fillId="0" borderId="0">
      <alignment vertical="top"/>
    </xf>
    <xf numFmtId="10" fontId="26" fillId="26" borderId="1">
      <alignment horizontal="right"/>
    </xf>
    <xf numFmtId="3" fontId="97" fillId="0" borderId="0"/>
    <xf numFmtId="49" fontId="29" fillId="0" borderId="0">
      <alignment horizontal="center"/>
    </xf>
    <xf numFmtId="49" fontId="29" fillId="0" borderId="0">
      <alignment horizontal="center"/>
    </xf>
    <xf numFmtId="192" fontId="98" fillId="0" borderId="0" applyFont="0" applyFill="0" applyBorder="0" applyAlignment="0" applyProtection="0"/>
    <xf numFmtId="165" fontId="98" fillId="0" borderId="0" applyFont="0" applyFill="0" applyBorder="0" applyAlignment="0" applyProtection="0"/>
    <xf numFmtId="165" fontId="3" fillId="0" borderId="0" applyFont="0" applyFill="0" applyBorder="0" applyAlignment="0" applyProtection="0"/>
    <xf numFmtId="165" fontId="99" fillId="0" borderId="0" applyFont="0" applyFill="0" applyBorder="0" applyAlignment="0" applyProtection="0"/>
    <xf numFmtId="193" fontId="18" fillId="0" borderId="0" applyFont="0" applyFill="0" applyBorder="0" applyAlignment="0" applyProtection="0"/>
    <xf numFmtId="165" fontId="2" fillId="0" borderId="0" applyFont="0" applyFill="0" applyBorder="0" applyAlignment="0" applyProtection="0"/>
    <xf numFmtId="193" fontId="18" fillId="0" borderId="0" applyFont="0" applyFill="0" applyBorder="0" applyAlignment="0" applyProtection="0"/>
    <xf numFmtId="165" fontId="1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65" fontId="1" fillId="0" borderId="0" applyFont="0" applyFill="0" applyBorder="0" applyAlignment="0" applyProtection="0"/>
    <xf numFmtId="3" fontId="100" fillId="0" borderId="1" applyBorder="0">
      <alignment vertical="center"/>
    </xf>
    <xf numFmtId="4" fontId="26" fillId="26" borderId="0" applyBorder="0">
      <alignment horizontal="right"/>
    </xf>
    <xf numFmtId="4" fontId="26" fillId="26" borderId="0" applyFont="0" applyBorder="0">
      <alignment horizontal="right"/>
    </xf>
    <xf numFmtId="4" fontId="26" fillId="26" borderId="0" applyFont="0" applyBorder="0">
      <alignment horizontal="right"/>
    </xf>
    <xf numFmtId="4" fontId="26" fillId="26" borderId="14" applyBorder="0">
      <alignment horizontal="right"/>
    </xf>
    <xf numFmtId="4" fontId="26" fillId="33" borderId="14" applyBorder="0">
      <alignment horizontal="right"/>
    </xf>
    <xf numFmtId="4" fontId="26" fillId="33" borderId="14" applyBorder="0">
      <alignment horizontal="right"/>
    </xf>
    <xf numFmtId="4" fontId="26" fillId="33" borderId="13" applyBorder="0">
      <alignment horizontal="right"/>
    </xf>
    <xf numFmtId="4" fontId="26" fillId="26" borderId="1" applyFont="0" applyBorder="0">
      <alignment horizontal="right"/>
    </xf>
    <xf numFmtId="4" fontId="26" fillId="26" borderId="1" applyFont="0" applyBorder="0">
      <alignment horizontal="right"/>
    </xf>
    <xf numFmtId="168" fontId="2" fillId="0" borderId="1" applyFont="0" applyFill="0" applyBorder="0" applyProtection="0">
      <alignment horizontal="center" vertical="center"/>
    </xf>
    <xf numFmtId="168" fontId="2" fillId="0" borderId="1" applyFont="0" applyFill="0" applyBorder="0" applyProtection="0">
      <alignment horizontal="center" vertical="center"/>
    </xf>
    <xf numFmtId="3" fontId="45" fillId="0" borderId="1" applyBorder="0">
      <alignment vertical="center"/>
    </xf>
    <xf numFmtId="164" fontId="38" fillId="0" borderId="0">
      <protection locked="0"/>
    </xf>
    <xf numFmtId="0" fontId="45" fillId="0" borderId="1" applyBorder="0">
      <alignment horizontal="center" vertical="center" wrapText="1"/>
    </xf>
    <xf numFmtId="0" fontId="3" fillId="9" borderId="0" applyNumberFormat="0" applyBorder="0" applyAlignment="0" applyProtection="0"/>
    <xf numFmtId="0" fontId="101" fillId="0" borderId="19">
      <protection locked="0"/>
    </xf>
    <xf numFmtId="164" fontId="101" fillId="0" borderId="0">
      <protection locked="0"/>
    </xf>
    <xf numFmtId="164" fontId="101" fillId="0" borderId="0">
      <protection locked="0"/>
    </xf>
    <xf numFmtId="164" fontId="101" fillId="0" borderId="0">
      <protection locked="0"/>
    </xf>
    <xf numFmtId="0" fontId="102" fillId="0" borderId="0">
      <protection locked="0"/>
    </xf>
    <xf numFmtId="0" fontId="102" fillId="0" borderId="0">
      <protection locked="0"/>
    </xf>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19" fillId="4" borderId="0" applyNumberFormat="0" applyBorder="0" applyAlignment="0" applyProtection="0"/>
    <xf numFmtId="0" fontId="10" fillId="21" borderId="4" applyNumberFormat="0" applyAlignment="0" applyProtection="0"/>
    <xf numFmtId="0" fontId="15" fillId="22" borderId="10" applyNumberFormat="0" applyAlignment="0" applyProtection="0"/>
    <xf numFmtId="0" fontId="51" fillId="0" borderId="0" applyFont="0" applyFill="0" applyBorder="0" applyAlignment="0" applyProtection="0"/>
    <xf numFmtId="0" fontId="23" fillId="5" borderId="0" applyNumberFormat="0" applyBorder="0" applyAlignment="0" applyProtection="0"/>
    <xf numFmtId="0" fontId="13" fillId="0" borderId="8" applyNumberFormat="0" applyFill="0" applyAlignment="0" applyProtection="0"/>
    <xf numFmtId="0" fontId="13" fillId="0" borderId="0" applyNumberFormat="0" applyFill="0" applyBorder="0" applyAlignment="0" applyProtection="0"/>
    <xf numFmtId="0" fontId="8" fillId="8" borderId="4" applyNumberFormat="0" applyAlignment="0" applyProtection="0"/>
    <xf numFmtId="0" fontId="21" fillId="0" borderId="12" applyNumberFormat="0" applyFill="0" applyAlignment="0" applyProtection="0"/>
    <xf numFmtId="0" fontId="17" fillId="23" borderId="0" applyNumberFormat="0" applyBorder="0" applyAlignment="0" applyProtection="0"/>
    <xf numFmtId="0" fontId="3" fillId="24" borderId="11" applyNumberFormat="0" applyFont="0" applyAlignment="0" applyProtection="0"/>
    <xf numFmtId="0" fontId="9" fillId="21" borderId="5" applyNumberFormat="0" applyAlignment="0" applyProtection="0"/>
    <xf numFmtId="0" fontId="1" fillId="0" borderId="0"/>
    <xf numFmtId="165" fontId="2" fillId="0" borderId="0" applyFont="0" applyFill="0" applyBorder="0" applyAlignment="0" applyProtection="0"/>
    <xf numFmtId="0" fontId="3" fillId="24" borderId="11" applyNumberFormat="0" applyFont="0" applyAlignment="0" applyProtection="0"/>
    <xf numFmtId="0" fontId="22" fillId="0" borderId="0" applyNumberFormat="0" applyFill="0" applyBorder="0" applyAlignment="0" applyProtection="0"/>
    <xf numFmtId="0" fontId="2" fillId="0" borderId="0"/>
    <xf numFmtId="0" fontId="2" fillId="0" borderId="0"/>
    <xf numFmtId="0" fontId="23" fillId="5" borderId="0" applyNumberFormat="0" applyBorder="0" applyAlignment="0" applyProtection="0"/>
    <xf numFmtId="0" fontId="22" fillId="0" borderId="0" applyNumberFormat="0" applyFill="0" applyBorder="0" applyAlignment="0" applyProtection="0"/>
    <xf numFmtId="0" fontId="3" fillId="24" borderId="11" applyNumberFormat="0" applyFont="0" applyAlignment="0" applyProtection="0"/>
    <xf numFmtId="0" fontId="19" fillId="4" borderId="0" applyNumberFormat="0" applyBorder="0" applyAlignment="0" applyProtection="0"/>
    <xf numFmtId="0" fontId="14" fillId="0" borderId="9" applyNumberFormat="0" applyFill="0" applyAlignment="0" applyProtection="0"/>
    <xf numFmtId="0" fontId="13" fillId="0" borderId="0" applyNumberFormat="0" applyFill="0" applyBorder="0" applyAlignment="0" applyProtection="0"/>
    <xf numFmtId="0" fontId="12" fillId="0" borderId="7" applyNumberFormat="0" applyFill="0" applyAlignment="0" applyProtection="0"/>
    <xf numFmtId="0" fontId="11" fillId="0" borderId="6" applyNumberFormat="0" applyFill="0" applyAlignment="0" applyProtection="0"/>
    <xf numFmtId="0" fontId="7" fillId="15" borderId="0" applyNumberFormat="0" applyBorder="0" applyAlignment="0" applyProtection="0"/>
    <xf numFmtId="0" fontId="7" fillId="14" borderId="0" applyNumberFormat="0" applyBorder="0" applyAlignment="0" applyProtection="0"/>
    <xf numFmtId="165" fontId="2" fillId="0" borderId="0" applyFont="0" applyFill="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164" fontId="101" fillId="0" borderId="0">
      <protection locked="0"/>
    </xf>
    <xf numFmtId="0" fontId="38" fillId="0" borderId="19">
      <protection locked="0"/>
    </xf>
    <xf numFmtId="164" fontId="38" fillId="0" borderId="0">
      <protection locked="0"/>
    </xf>
    <xf numFmtId="164" fontId="38" fillId="0" borderId="0">
      <protection locked="0"/>
    </xf>
    <xf numFmtId="164" fontId="38" fillId="0" borderId="0">
      <protection locked="0"/>
    </xf>
    <xf numFmtId="0" fontId="39" fillId="0" borderId="0">
      <protection locked="0"/>
    </xf>
    <xf numFmtId="0" fontId="39" fillId="0" borderId="0">
      <protection locked="0"/>
    </xf>
    <xf numFmtId="0" fontId="40" fillId="34"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7" fillId="40" borderId="0" applyNumberFormat="0" applyBorder="0" applyAlignment="0" applyProtection="0"/>
    <xf numFmtId="179" fontId="48" fillId="29" borderId="1">
      <alignment vertical="center"/>
    </xf>
    <xf numFmtId="0" fontId="50" fillId="41" borderId="10" applyNumberFormat="0" applyAlignment="0" applyProtection="0"/>
    <xf numFmtId="14" fontId="53" fillId="0" borderId="0" applyFont="0" applyBorder="0">
      <alignment vertical="top"/>
    </xf>
    <xf numFmtId="0" fontId="57" fillId="58" borderId="0" applyNumberFormat="0" applyBorder="0" applyAlignment="0" applyProtection="0"/>
    <xf numFmtId="0" fontId="40" fillId="47" borderId="0" applyNumberFormat="0" applyBorder="0" applyAlignment="0" applyProtection="0"/>
    <xf numFmtId="0" fontId="61" fillId="0" borderId="21" applyNumberFormat="0" applyFill="0" applyAlignment="0" applyProtection="0"/>
    <xf numFmtId="0" fontId="61" fillId="0" borderId="0" applyNumberFormat="0" applyFill="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64" fillId="49" borderId="4" applyNumberFormat="0" applyAlignment="0" applyProtection="0"/>
    <xf numFmtId="0" fontId="66" fillId="0" borderId="23" applyNumberFormat="0" applyFill="0" applyAlignment="0" applyProtection="0"/>
    <xf numFmtId="0" fontId="67" fillId="49" borderId="0" applyNumberFormat="0" applyBorder="0" applyAlignment="0" applyProtection="0"/>
    <xf numFmtId="0" fontId="40" fillId="46" borderId="0" applyNumberFormat="0" applyBorder="0" applyAlignment="0" applyProtection="0"/>
    <xf numFmtId="0" fontId="18" fillId="48" borderId="11" applyNumberFormat="0" applyFont="0" applyAlignment="0" applyProtection="0"/>
    <xf numFmtId="0" fontId="40" fillId="46" borderId="0" applyNumberFormat="0" applyBorder="0" applyAlignment="0" applyProtection="0"/>
    <xf numFmtId="0" fontId="40" fillId="46" borderId="0" applyNumberFormat="0" applyBorder="0" applyAlignment="0" applyProtection="0"/>
    <xf numFmtId="0" fontId="69" fillId="61" borderId="5" applyNumberFormat="0" applyAlignment="0" applyProtection="0"/>
    <xf numFmtId="0" fontId="40" fillId="46"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1" borderId="0" applyNumberFormat="0" applyBorder="0" applyAlignment="0" applyProtection="0"/>
    <xf numFmtId="0" fontId="40" fillId="45" borderId="0" applyNumberFormat="0" applyBorder="0" applyAlignment="0" applyProtection="0"/>
    <xf numFmtId="0" fontId="40" fillId="41"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38" borderId="0" applyNumberFormat="0" applyBorder="0" applyAlignment="0" applyProtection="0"/>
    <xf numFmtId="0" fontId="40" fillId="34" borderId="0" applyNumberFormat="0" applyBorder="0" applyAlignment="0" applyProtection="0"/>
    <xf numFmtId="0" fontId="40" fillId="41" borderId="0" applyNumberFormat="0" applyBorder="0" applyAlignment="0" applyProtection="0"/>
    <xf numFmtId="0" fontId="40" fillId="38" borderId="0" applyNumberFormat="0" applyBorder="0" applyAlignment="0" applyProtection="0"/>
    <xf numFmtId="0" fontId="40" fillId="34" borderId="0" applyNumberFormat="0" applyBorder="0" applyAlignment="0" applyProtection="0"/>
    <xf numFmtId="0" fontId="40" fillId="38" borderId="0" applyNumberFormat="0" applyBorder="0" applyAlignment="0" applyProtection="0"/>
    <xf numFmtId="0" fontId="18" fillId="0" borderId="0"/>
    <xf numFmtId="0" fontId="18" fillId="0" borderId="0"/>
    <xf numFmtId="0" fontId="40" fillId="34" borderId="0" applyNumberFormat="0" applyBorder="0" applyAlignment="0" applyProtection="0"/>
    <xf numFmtId="0" fontId="40" fillId="34" borderId="0" applyNumberFormat="0" applyBorder="0" applyAlignment="0" applyProtection="0"/>
    <xf numFmtId="0" fontId="86" fillId="0" borderId="0" applyNumberFormat="0" applyFill="0" applyBorder="0" applyAlignment="0" applyProtection="0"/>
    <xf numFmtId="0" fontId="94" fillId="0" borderId="0">
      <alignment horizontal="center" vertical="center" wrapText="1"/>
    </xf>
    <xf numFmtId="0" fontId="2" fillId="0" borderId="0"/>
    <xf numFmtId="0" fontId="2" fillId="0" borderId="0"/>
    <xf numFmtId="0" fontId="1" fillId="0" borderId="0"/>
    <xf numFmtId="182" fontId="34" fillId="0" borderId="0">
      <alignment vertical="top"/>
    </xf>
    <xf numFmtId="0" fontId="1" fillId="0" borderId="0"/>
    <xf numFmtId="9" fontId="41" fillId="0" borderId="0" applyFont="0" applyFill="0" applyBorder="0" applyAlignment="0" applyProtection="0"/>
    <xf numFmtId="0" fontId="21" fillId="0" borderId="12" applyNumberFormat="0" applyFill="0" applyAlignment="0" applyProtection="0"/>
    <xf numFmtId="0" fontId="20" fillId="0" borderId="0" applyNumberFormat="0" applyFill="0" applyBorder="0" applyAlignment="0" applyProtection="0"/>
    <xf numFmtId="0" fontId="17" fillId="23" borderId="0" applyNumberFormat="0" applyBorder="0" applyAlignment="0" applyProtection="0"/>
    <xf numFmtId="0" fontId="16" fillId="0" borderId="0" applyNumberFormat="0" applyFill="0" applyBorder="0" applyAlignment="0" applyProtection="0"/>
    <xf numFmtId="0" fontId="15" fillId="22" borderId="10" applyNumberFormat="0" applyAlignment="0" applyProtection="0"/>
    <xf numFmtId="0" fontId="13" fillId="0" borderId="8" applyNumberFormat="0" applyFill="0" applyAlignment="0" applyProtection="0"/>
    <xf numFmtId="0" fontId="10" fillId="21" borderId="4" applyNumberFormat="0" applyAlignment="0" applyProtection="0"/>
    <xf numFmtId="0" fontId="9" fillId="21" borderId="5" applyNumberFormat="0" applyAlignment="0" applyProtection="0"/>
    <xf numFmtId="0" fontId="7" fillId="14"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165" fontId="3" fillId="0" borderId="0" applyFont="0" applyFill="0" applyBorder="0" applyAlignment="0" applyProtection="0"/>
    <xf numFmtId="0" fontId="7" fillId="10" borderId="0" applyNumberFormat="0" applyBorder="0" applyAlignment="0" applyProtection="0"/>
    <xf numFmtId="0" fontId="7" fillId="13"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3" fontId="100" fillId="0" borderId="1" applyBorder="0">
      <alignment vertical="center"/>
    </xf>
    <xf numFmtId="0" fontId="3" fillId="8" borderId="0" applyNumberFormat="0" applyBorder="0" applyAlignment="0" applyProtection="0"/>
    <xf numFmtId="0" fontId="3" fillId="7" borderId="0" applyNumberFormat="0" applyBorder="0" applyAlignment="0" applyProtection="0"/>
    <xf numFmtId="4" fontId="26" fillId="26" borderId="14" applyBorder="0">
      <alignment horizontal="right"/>
    </xf>
    <xf numFmtId="0" fontId="3" fillId="5" borderId="0" applyNumberFormat="0" applyBorder="0" applyAlignment="0" applyProtection="0"/>
    <xf numFmtId="0" fontId="3" fillId="4" borderId="0" applyNumberFormat="0" applyBorder="0" applyAlignment="0" applyProtection="0"/>
    <xf numFmtId="4" fontId="26" fillId="33" borderId="13" applyBorder="0">
      <alignment horizontal="right"/>
    </xf>
    <xf numFmtId="164" fontId="38" fillId="0" borderId="0">
      <protection locked="0"/>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1" borderId="0" applyNumberFormat="0" applyBorder="0" applyAlignment="0" applyProtection="0"/>
    <xf numFmtId="0" fontId="40" fillId="45" borderId="0" applyNumberFormat="0" applyBorder="0" applyAlignment="0" applyProtection="0"/>
    <xf numFmtId="0" fontId="40" fillId="41"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38" borderId="0" applyNumberFormat="0" applyBorder="0" applyAlignment="0" applyProtection="0"/>
    <xf numFmtId="0" fontId="40" fillId="34" borderId="0" applyNumberFormat="0" applyBorder="0" applyAlignment="0" applyProtection="0"/>
    <xf numFmtId="0" fontId="40" fillId="41" borderId="0" applyNumberFormat="0" applyBorder="0" applyAlignment="0" applyProtection="0"/>
    <xf numFmtId="0" fontId="40" fillId="38" borderId="0" applyNumberFormat="0" applyBorder="0" applyAlignment="0" applyProtection="0"/>
    <xf numFmtId="0" fontId="40" fillId="34" borderId="0" applyNumberFormat="0" applyBorder="0" applyAlignment="0" applyProtection="0"/>
    <xf numFmtId="0" fontId="40" fillId="38"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9" fontId="3" fillId="0" borderId="0" applyFont="0" applyFill="0" applyBorder="0" applyAlignment="0" applyProtection="0"/>
    <xf numFmtId="0" fontId="1" fillId="0" borderId="0"/>
    <xf numFmtId="184" fontId="95" fillId="0" borderId="0"/>
    <xf numFmtId="0" fontId="1" fillId="0" borderId="0"/>
    <xf numFmtId="0" fontId="103" fillId="0" borderId="0"/>
    <xf numFmtId="0" fontId="14" fillId="0" borderId="29" applyNumberFormat="0" applyFill="0" applyAlignment="0" applyProtection="0"/>
    <xf numFmtId="0" fontId="19" fillId="4" borderId="0" applyNumberFormat="0" applyBorder="0" applyAlignment="0" applyProtection="0"/>
    <xf numFmtId="0" fontId="23" fillId="5" borderId="0" applyNumberFormat="0" applyBorder="0" applyAlignment="0" applyProtection="0"/>
    <xf numFmtId="0" fontId="2" fillId="24" borderId="30" applyNumberFormat="0" applyFont="0" applyAlignment="0" applyProtection="0"/>
    <xf numFmtId="0" fontId="17" fillId="23" borderId="0" applyNumberFormat="0" applyBorder="0" applyAlignment="0" applyProtection="0"/>
    <xf numFmtId="0" fontId="7" fillId="16" borderId="0" applyNumberFormat="0" applyBorder="0" applyAlignment="0" applyProtection="0"/>
    <xf numFmtId="0" fontId="21" fillId="0" borderId="12" applyNumberFormat="0" applyFill="0" applyAlignment="0" applyProtection="0"/>
    <xf numFmtId="0" fontId="15" fillId="22" borderId="10" applyNumberFormat="0" applyAlignment="0" applyProtection="0"/>
    <xf numFmtId="0" fontId="22" fillId="0" borderId="0" applyNumberFormat="0" applyFill="0" applyBorder="0" applyAlignment="0" applyProtection="0"/>
    <xf numFmtId="0" fontId="114" fillId="0" borderId="0" applyNumberFormat="0" applyFill="0" applyBorder="0" applyAlignment="0" applyProtection="0"/>
    <xf numFmtId="0" fontId="95" fillId="0" borderId="0"/>
    <xf numFmtId="0" fontId="99" fillId="0" borderId="0"/>
    <xf numFmtId="0" fontId="2" fillId="0" borderId="0"/>
    <xf numFmtId="0" fontId="30" fillId="0" borderId="15" applyBorder="0">
      <alignment horizontal="center" vertical="center" wrapText="1"/>
    </xf>
    <xf numFmtId="0" fontId="120" fillId="0" borderId="0" applyNumberFormat="0" applyFill="0" applyBorder="0" applyAlignment="0" applyProtection="0"/>
    <xf numFmtId="0" fontId="6" fillId="0" borderId="0"/>
    <xf numFmtId="0" fontId="2" fillId="0" borderId="0"/>
    <xf numFmtId="0" fontId="95" fillId="0" borderId="0"/>
  </cellStyleXfs>
  <cellXfs count="109">
    <xf numFmtId="0" fontId="0" fillId="0" borderId="0" xfId="0"/>
    <xf numFmtId="0" fontId="2" fillId="0" borderId="0" xfId="6" applyFont="1"/>
    <xf numFmtId="0" fontId="104" fillId="0" borderId="0" xfId="0" applyFont="1"/>
    <xf numFmtId="0" fontId="105" fillId="0" borderId="0" xfId="0" applyFont="1"/>
    <xf numFmtId="0" fontId="104" fillId="0" borderId="0" xfId="0" applyFont="1" applyAlignment="1">
      <alignment horizontal="center" vertical="center"/>
    </xf>
    <xf numFmtId="0" fontId="109" fillId="0" borderId="0" xfId="0" applyFont="1" applyAlignment="1">
      <alignment horizontal="center" vertical="center"/>
    </xf>
    <xf numFmtId="0" fontId="104" fillId="0" borderId="0" xfId="0" applyFont="1" applyAlignment="1">
      <alignment horizontal="right" wrapText="1"/>
    </xf>
    <xf numFmtId="0" fontId="104" fillId="0" borderId="1" xfId="0" applyFont="1" applyBorder="1" applyAlignment="1">
      <alignment horizontal="left" vertical="center" wrapText="1"/>
    </xf>
    <xf numFmtId="0" fontId="104" fillId="0" borderId="1" xfId="0" applyFont="1" applyBorder="1" applyAlignment="1">
      <alignment horizontal="center" vertical="center" wrapText="1"/>
    </xf>
    <xf numFmtId="166" fontId="4" fillId="2" borderId="1" xfId="1" applyNumberFormat="1" applyFont="1" applyFill="1" applyBorder="1" applyAlignment="1">
      <alignment horizontal="center" vertical="center"/>
    </xf>
    <xf numFmtId="0" fontId="4" fillId="0" borderId="0" xfId="6" applyFont="1"/>
    <xf numFmtId="0" fontId="4" fillId="0" borderId="1" xfId="7" applyFont="1" applyBorder="1" applyAlignment="1">
      <alignment horizontal="center" vertical="center" wrapText="1"/>
    </xf>
    <xf numFmtId="0" fontId="4" fillId="0" borderId="1" xfId="7" applyFont="1" applyBorder="1" applyAlignment="1">
      <alignment horizontal="center" vertical="top" wrapText="1"/>
    </xf>
    <xf numFmtId="0" fontId="4" fillId="0" borderId="1" xfId="7" applyFont="1" applyBorder="1" applyAlignment="1">
      <alignment horizontal="left" vertical="top" wrapText="1"/>
    </xf>
    <xf numFmtId="0" fontId="4" fillId="0" borderId="1" xfId="7" applyFont="1" applyBorder="1" applyAlignment="1">
      <alignment horizontal="center" vertical="top"/>
    </xf>
    <xf numFmtId="0" fontId="4" fillId="0" borderId="1" xfId="7" applyFont="1" applyBorder="1" applyAlignment="1">
      <alignment horizontal="left" vertical="center" wrapText="1"/>
    </xf>
    <xf numFmtId="0" fontId="4" fillId="2" borderId="1" xfId="5" applyFont="1" applyFill="1" applyBorder="1" applyAlignment="1">
      <alignment horizontal="center" vertical="center"/>
    </xf>
    <xf numFmtId="0" fontId="4" fillId="2" borderId="1" xfId="5" applyFont="1" applyFill="1" applyBorder="1" applyAlignment="1">
      <alignment horizontal="right" vertical="center"/>
    </xf>
    <xf numFmtId="166" fontId="4" fillId="2" borderId="1" xfId="1" applyNumberFormat="1" applyFont="1" applyFill="1" applyBorder="1" applyAlignment="1">
      <alignment horizontal="center" vertical="center" wrapText="1"/>
    </xf>
    <xf numFmtId="166" fontId="4" fillId="2" borderId="1" xfId="7" applyNumberFormat="1" applyFont="1" applyFill="1" applyBorder="1" applyAlignment="1">
      <alignment horizontal="center" vertical="center"/>
    </xf>
    <xf numFmtId="0" fontId="114" fillId="0" borderId="1" xfId="736" applyBorder="1" applyAlignment="1">
      <alignment horizontal="center" vertical="center" wrapText="1"/>
    </xf>
    <xf numFmtId="0" fontId="4" fillId="2" borderId="1" xfId="5" applyFont="1" applyFill="1" applyBorder="1" applyAlignment="1">
      <alignment horizontal="left" vertical="center" wrapText="1"/>
    </xf>
    <xf numFmtId="167" fontId="4" fillId="2" borderId="1" xfId="5" applyNumberFormat="1" applyFont="1" applyFill="1" applyBorder="1" applyAlignment="1">
      <alignment horizontal="center" vertical="center"/>
    </xf>
    <xf numFmtId="0" fontId="4" fillId="0" borderId="1" xfId="7" applyFont="1" applyBorder="1" applyAlignment="1">
      <alignment horizontal="center" vertical="center" wrapText="1"/>
    </xf>
    <xf numFmtId="0" fontId="4" fillId="2" borderId="1" xfId="5" applyFont="1" applyFill="1" applyBorder="1" applyAlignment="1">
      <alignment horizontal="center" vertical="center" wrapText="1"/>
    </xf>
    <xf numFmtId="196" fontId="4" fillId="2" borderId="1" xfId="7" applyNumberFormat="1" applyFont="1" applyFill="1" applyBorder="1" applyAlignment="1">
      <alignment horizontal="center" vertical="center"/>
    </xf>
    <xf numFmtId="0" fontId="4" fillId="2" borderId="0" xfId="6" applyFont="1" applyFill="1"/>
    <xf numFmtId="196" fontId="4" fillId="2" borderId="1" xfId="1" applyNumberFormat="1" applyFont="1" applyFill="1" applyBorder="1" applyAlignment="1">
      <alignment horizontal="center" vertical="center"/>
    </xf>
    <xf numFmtId="0" fontId="104" fillId="0" borderId="0" xfId="0" applyFont="1" applyAlignment="1">
      <alignment horizontal="center" vertical="center"/>
    </xf>
    <xf numFmtId="0" fontId="104" fillId="0" borderId="0" xfId="0" applyFont="1" applyAlignment="1">
      <alignment horizontal="right" wrapText="1"/>
    </xf>
    <xf numFmtId="0" fontId="106" fillId="0" borderId="0" xfId="0" applyFont="1" applyAlignment="1">
      <alignment horizontal="center" vertical="center"/>
    </xf>
    <xf numFmtId="0" fontId="108" fillId="0" borderId="0" xfId="0" applyFont="1" applyAlignment="1">
      <alignment horizontal="center" vertical="center" wrapText="1"/>
    </xf>
    <xf numFmtId="0" fontId="4" fillId="2" borderId="1" xfId="5" applyFont="1" applyFill="1" applyBorder="1" applyAlignment="1">
      <alignment horizontal="center" vertical="center" wrapText="1"/>
    </xf>
    <xf numFmtId="0" fontId="115" fillId="0" borderId="0" xfId="6" applyFont="1" applyAlignment="1">
      <alignment horizontal="center" wrapText="1"/>
    </xf>
    <xf numFmtId="0" fontId="4" fillId="0" borderId="1" xfId="7" applyFont="1" applyBorder="1" applyAlignment="1">
      <alignment horizontal="center" vertical="center" wrapText="1"/>
    </xf>
    <xf numFmtId="0" fontId="4" fillId="0" borderId="0" xfId="6" applyFont="1" applyAlignment="1">
      <alignment horizontal="left" wrapText="1" indent="3"/>
    </xf>
    <xf numFmtId="0" fontId="105" fillId="0" borderId="0" xfId="0" applyFont="1" applyAlignment="1">
      <alignment horizontal="center"/>
    </xf>
    <xf numFmtId="0" fontId="113" fillId="0" borderId="0" xfId="0" applyFont="1" applyAlignment="1">
      <alignment horizontal="center"/>
    </xf>
    <xf numFmtId="0" fontId="4" fillId="0" borderId="31" xfId="7" applyFont="1" applyBorder="1" applyAlignment="1">
      <alignment horizontal="center" vertical="center" wrapText="1"/>
    </xf>
    <xf numFmtId="0" fontId="4" fillId="0" borderId="32" xfId="7" applyFont="1" applyBorder="1" applyAlignment="1">
      <alignment horizontal="center" vertical="center" wrapText="1"/>
    </xf>
    <xf numFmtId="0" fontId="4" fillId="2" borderId="0" xfId="739" applyFont="1" applyFill="1" applyAlignment="1">
      <alignment vertical="center" wrapText="1"/>
    </xf>
    <xf numFmtId="0" fontId="2" fillId="2" borderId="0" xfId="189" applyFill="1" applyAlignment="1">
      <alignment vertical="center"/>
    </xf>
    <xf numFmtId="0" fontId="118" fillId="2" borderId="0" xfId="739" applyFont="1" applyFill="1" applyAlignment="1">
      <alignment horizontal="left" vertical="center" wrapText="1"/>
    </xf>
    <xf numFmtId="0" fontId="4" fillId="2" borderId="1" xfId="739" applyFont="1" applyFill="1" applyBorder="1" applyAlignment="1">
      <alignment horizontal="center" vertical="center" wrapText="1"/>
    </xf>
    <xf numFmtId="0" fontId="4" fillId="2" borderId="0" xfId="739" applyFont="1" applyFill="1" applyAlignment="1">
      <alignment horizontal="center" vertical="center" wrapText="1"/>
    </xf>
    <xf numFmtId="0" fontId="118" fillId="2" borderId="1" xfId="740" applyFont="1" applyFill="1" applyBorder="1">
      <alignment horizontal="center" vertical="center" wrapText="1"/>
    </xf>
    <xf numFmtId="0" fontId="118" fillId="2" borderId="1" xfId="739" applyFont="1" applyFill="1" applyBorder="1" applyAlignment="1">
      <alignment horizontal="center" vertical="center" wrapText="1"/>
    </xf>
    <xf numFmtId="0" fontId="118" fillId="2" borderId="0" xfId="739" applyFont="1" applyFill="1" applyAlignment="1">
      <alignment horizontal="center" vertical="center" wrapText="1"/>
    </xf>
    <xf numFmtId="0" fontId="119" fillId="2" borderId="0" xfId="189" applyFont="1" applyFill="1" applyAlignment="1">
      <alignment horizontal="center" vertical="center"/>
    </xf>
    <xf numFmtId="0" fontId="118" fillId="2" borderId="1" xfId="452" applyFont="1" applyFill="1" applyBorder="1" applyAlignment="1">
      <alignment horizontal="left" vertical="center" wrapText="1"/>
    </xf>
    <xf numFmtId="0" fontId="118" fillId="2" borderId="0" xfId="739" applyFont="1" applyFill="1" applyAlignment="1">
      <alignment vertical="center" wrapText="1"/>
    </xf>
    <xf numFmtId="0" fontId="118" fillId="2" borderId="1" xfId="739" applyFont="1" applyFill="1" applyBorder="1" applyAlignment="1">
      <alignment horizontal="left" vertical="center" wrapText="1"/>
    </xf>
    <xf numFmtId="197" fontId="118" fillId="2" borderId="1" xfId="739" applyNumberFormat="1" applyFont="1" applyFill="1" applyBorder="1" applyAlignment="1">
      <alignment horizontal="center" vertical="center" wrapText="1"/>
    </xf>
    <xf numFmtId="198" fontId="118" fillId="2" borderId="0" xfId="739" applyNumberFormat="1" applyFont="1" applyFill="1" applyAlignment="1">
      <alignment vertical="center" wrapText="1"/>
    </xf>
    <xf numFmtId="0" fontId="4" fillId="2" borderId="1" xfId="738" applyFont="1" applyFill="1" applyBorder="1" applyAlignment="1">
      <alignment horizontal="center" vertical="center" wrapText="1"/>
    </xf>
    <xf numFmtId="0" fontId="118" fillId="2" borderId="1" xfId="739" applyFont="1" applyFill="1" applyBorder="1" applyAlignment="1">
      <alignment vertical="center" wrapText="1"/>
    </xf>
    <xf numFmtId="0" fontId="4" fillId="2" borderId="1" xfId="739" applyFont="1" applyFill="1" applyBorder="1" applyAlignment="1">
      <alignment horizontal="left" vertical="center" wrapText="1"/>
    </xf>
    <xf numFmtId="0" fontId="4" fillId="2" borderId="1" xfId="741" applyNumberFormat="1" applyFont="1" applyFill="1" applyBorder="1" applyAlignment="1" applyProtection="1">
      <alignment horizontal="left" vertical="center" wrapText="1"/>
    </xf>
    <xf numFmtId="0" fontId="4" fillId="2" borderId="1" xfId="738" applyFont="1" applyFill="1" applyBorder="1" applyAlignment="1">
      <alignment horizontal="left" vertical="center" wrapText="1"/>
    </xf>
    <xf numFmtId="0" fontId="118" fillId="2" borderId="1" xfId="740" applyFont="1" applyFill="1" applyBorder="1" applyAlignment="1">
      <alignment horizontal="left" vertical="center" wrapText="1"/>
    </xf>
    <xf numFmtId="0" fontId="4" fillId="2" borderId="1" xfId="740" applyFont="1" applyFill="1" applyBorder="1">
      <alignment horizontal="center" vertical="center" wrapText="1"/>
    </xf>
    <xf numFmtId="0" fontId="4" fillId="2" borderId="1" xfId="739" applyFont="1" applyFill="1" applyBorder="1" applyAlignment="1">
      <alignment vertical="center" wrapText="1"/>
    </xf>
    <xf numFmtId="0" fontId="118" fillId="2" borderId="3" xfId="739" applyFont="1" applyFill="1" applyBorder="1" applyAlignment="1">
      <alignment horizontal="center" vertical="center" wrapText="1"/>
    </xf>
    <xf numFmtId="0" fontId="118" fillId="2" borderId="3" xfId="740" applyFont="1" applyFill="1" applyBorder="1" applyAlignment="1">
      <alignment horizontal="left" vertical="center" wrapText="1"/>
    </xf>
    <xf numFmtId="0" fontId="118" fillId="2" borderId="34" xfId="739" applyFont="1" applyFill="1" applyBorder="1" applyAlignment="1">
      <alignment horizontal="center" vertical="center" wrapText="1"/>
    </xf>
    <xf numFmtId="0" fontId="118" fillId="2" borderId="34" xfId="740" applyFont="1" applyFill="1" applyBorder="1" applyAlignment="1">
      <alignment horizontal="left" vertical="center" wrapText="1"/>
    </xf>
    <xf numFmtId="0" fontId="118" fillId="2" borderId="1" xfId="741" applyNumberFormat="1" applyFont="1" applyFill="1" applyBorder="1" applyAlignment="1" applyProtection="1">
      <alignment horizontal="left" vertical="center" wrapText="1"/>
    </xf>
    <xf numFmtId="199" fontId="118" fillId="2" borderId="0" xfId="739" applyNumberFormat="1" applyFont="1" applyFill="1" applyAlignment="1">
      <alignment vertical="center" wrapText="1"/>
    </xf>
    <xf numFmtId="0" fontId="4" fillId="2" borderId="1" xfId="740" applyFont="1" applyFill="1" applyBorder="1" applyAlignment="1">
      <alignment horizontal="left" vertical="center" wrapText="1"/>
    </xf>
    <xf numFmtId="0" fontId="118" fillId="2" borderId="1" xfId="738" applyFont="1" applyFill="1" applyBorder="1" applyAlignment="1">
      <alignment horizontal="left" vertical="center" wrapText="1"/>
    </xf>
    <xf numFmtId="0" fontId="118" fillId="2" borderId="0" xfId="742" applyFont="1" applyFill="1" applyAlignment="1">
      <alignment horizontal="left" vertical="center" wrapText="1"/>
    </xf>
    <xf numFmtId="0" fontId="4" fillId="2" borderId="0" xfId="742" applyFont="1" applyFill="1" applyAlignment="1">
      <alignment horizontal="left" vertical="center" wrapText="1"/>
    </xf>
    <xf numFmtId="0" fontId="118" fillId="2" borderId="1" xfId="743" applyFont="1" applyFill="1" applyBorder="1" applyAlignment="1">
      <alignment horizontal="center" vertical="center" wrapText="1"/>
    </xf>
    <xf numFmtId="0" fontId="118" fillId="2" borderId="1" xfId="743" applyFont="1" applyFill="1" applyBorder="1" applyAlignment="1">
      <alignment vertical="center" wrapText="1"/>
    </xf>
    <xf numFmtId="169" fontId="118" fillId="2" borderId="1" xfId="739" applyNumberFormat="1" applyFont="1" applyFill="1" applyBorder="1" applyAlignment="1">
      <alignment horizontal="center" vertical="center" wrapText="1"/>
    </xf>
    <xf numFmtId="2" fontId="118" fillId="2" borderId="1" xfId="524" applyNumberFormat="1" applyFont="1" applyFill="1" applyBorder="1" applyAlignment="1" applyProtection="1">
      <alignment horizontal="center" vertical="center" wrapText="1"/>
    </xf>
    <xf numFmtId="0" fontId="118" fillId="2" borderId="1" xfId="524" applyNumberFormat="1" applyFont="1" applyFill="1" applyBorder="1" applyAlignment="1" applyProtection="1">
      <alignment horizontal="center" vertical="center" wrapText="1"/>
      <protection locked="0"/>
    </xf>
    <xf numFmtId="200" fontId="118" fillId="2" borderId="1" xfId="739" applyNumberFormat="1" applyFont="1" applyFill="1" applyBorder="1" applyAlignment="1">
      <alignment vertical="center" wrapText="1"/>
    </xf>
    <xf numFmtId="200" fontId="4" fillId="2" borderId="1" xfId="739" applyNumberFormat="1" applyFont="1" applyFill="1" applyBorder="1" applyAlignment="1">
      <alignment vertical="center" wrapText="1"/>
    </xf>
    <xf numFmtId="4" fontId="118" fillId="2" borderId="1" xfId="739" applyNumberFormat="1" applyFont="1" applyFill="1" applyBorder="1" applyAlignment="1">
      <alignment horizontal="center" vertical="center" wrapText="1"/>
    </xf>
    <xf numFmtId="0" fontId="121" fillId="2" borderId="1" xfId="739" applyFont="1" applyFill="1" applyBorder="1" applyAlignment="1">
      <alignment horizontal="center" vertical="center" wrapText="1"/>
    </xf>
    <xf numFmtId="0" fontId="121" fillId="2" borderId="1" xfId="739" applyFont="1" applyFill="1" applyBorder="1" applyAlignment="1">
      <alignment vertical="center" wrapText="1"/>
    </xf>
    <xf numFmtId="200" fontId="121" fillId="2" borderId="1" xfId="739" applyNumberFormat="1" applyFont="1" applyFill="1" applyBorder="1" applyAlignment="1">
      <alignment vertical="center" wrapText="1"/>
    </xf>
    <xf numFmtId="4" fontId="118" fillId="2" borderId="1" xfId="739" applyNumberFormat="1" applyFont="1" applyFill="1" applyBorder="1" applyAlignment="1">
      <alignment vertical="center" wrapText="1"/>
    </xf>
    <xf numFmtId="0" fontId="4" fillId="2" borderId="3" xfId="740" applyFont="1" applyFill="1" applyBorder="1">
      <alignment horizontal="center" vertical="center" wrapText="1"/>
    </xf>
    <xf numFmtId="0" fontId="121" fillId="2" borderId="33" xfId="738" applyFont="1" applyFill="1" applyBorder="1" applyAlignment="1">
      <alignment horizontal="center" vertical="center" wrapText="1"/>
    </xf>
    <xf numFmtId="200" fontId="4" fillId="79" borderId="1" xfId="739" applyNumberFormat="1" applyFont="1" applyFill="1" applyBorder="1" applyAlignment="1">
      <alignment vertical="center" wrapText="1"/>
    </xf>
    <xf numFmtId="200" fontId="118" fillId="79" borderId="1" xfId="739" applyNumberFormat="1" applyFont="1" applyFill="1" applyBorder="1" applyAlignment="1">
      <alignment vertical="center" wrapText="1"/>
    </xf>
    <xf numFmtId="200" fontId="118" fillId="2" borderId="0" xfId="739" applyNumberFormat="1" applyFont="1" applyFill="1" applyAlignment="1">
      <alignment vertical="center" wrapText="1"/>
    </xf>
    <xf numFmtId="200" fontId="4" fillId="2" borderId="0" xfId="739" applyNumberFormat="1" applyFont="1" applyFill="1" applyAlignment="1">
      <alignment vertical="center" wrapText="1"/>
    </xf>
    <xf numFmtId="209" fontId="4" fillId="2" borderId="1" xfId="7" applyNumberFormat="1" applyFont="1" applyFill="1" applyBorder="1" applyAlignment="1">
      <alignment horizontal="center" vertical="center"/>
    </xf>
    <xf numFmtId="0" fontId="4" fillId="2" borderId="0" xfId="5" applyFont="1" applyFill="1" applyAlignment="1">
      <alignment vertical="center"/>
    </xf>
    <xf numFmtId="0" fontId="4" fillId="2" borderId="0" xfId="5" applyFont="1" applyFill="1" applyAlignment="1">
      <alignment horizontal="right" vertical="center" wrapText="1"/>
    </xf>
    <xf numFmtId="0" fontId="105" fillId="2" borderId="0" xfId="0" applyFont="1" applyFill="1" applyAlignment="1">
      <alignment vertical="center"/>
    </xf>
    <xf numFmtId="0" fontId="2" fillId="2" borderId="0" xfId="5" applyFont="1" applyFill="1" applyAlignment="1">
      <alignment vertical="center"/>
    </xf>
    <xf numFmtId="194" fontId="2" fillId="2" borderId="0" xfId="5" applyNumberFormat="1" applyFont="1" applyFill="1" applyAlignment="1">
      <alignment vertical="center"/>
    </xf>
    <xf numFmtId="0" fontId="117" fillId="2" borderId="0" xfId="5" applyFont="1" applyFill="1" applyAlignment="1">
      <alignment horizontal="center" vertical="center" wrapText="1"/>
    </xf>
    <xf numFmtId="0" fontId="4" fillId="2" borderId="3" xfId="5" applyFont="1" applyFill="1" applyBorder="1" applyAlignment="1">
      <alignment horizontal="center" vertical="center" wrapText="1"/>
    </xf>
    <xf numFmtId="0" fontId="4" fillId="2" borderId="1" xfId="5" applyFont="1" applyFill="1" applyBorder="1" applyAlignment="1">
      <alignment vertical="center" wrapText="1"/>
    </xf>
    <xf numFmtId="0" fontId="105" fillId="2" borderId="0" xfId="0" applyFont="1" applyFill="1" applyAlignment="1">
      <alignment vertical="center" wrapText="1"/>
    </xf>
    <xf numFmtId="0" fontId="4" fillId="2" borderId="2" xfId="5" applyFont="1" applyFill="1" applyBorder="1" applyAlignment="1">
      <alignment horizontal="left" vertical="center" wrapText="1"/>
    </xf>
    <xf numFmtId="0" fontId="110" fillId="2" borderId="0" xfId="0" applyFont="1" applyFill="1" applyAlignment="1">
      <alignment vertical="center"/>
    </xf>
    <xf numFmtId="195" fontId="105" fillId="2" borderId="0" xfId="0" applyNumberFormat="1" applyFont="1" applyFill="1" applyAlignment="1">
      <alignment vertical="center"/>
    </xf>
    <xf numFmtId="194" fontId="105" fillId="2" borderId="0" xfId="0" applyNumberFormat="1" applyFont="1" applyFill="1" applyAlignment="1">
      <alignment vertical="center"/>
    </xf>
    <xf numFmtId="4" fontId="105" fillId="2" borderId="0" xfId="0" applyNumberFormat="1" applyFont="1" applyFill="1" applyAlignment="1">
      <alignment vertical="center"/>
    </xf>
    <xf numFmtId="0" fontId="112" fillId="2" borderId="0" xfId="0" applyFont="1" applyFill="1" applyAlignment="1">
      <alignment vertical="center"/>
    </xf>
    <xf numFmtId="0" fontId="111" fillId="2" borderId="1" xfId="5" applyFont="1" applyFill="1" applyBorder="1" applyAlignment="1">
      <alignment horizontal="left" vertical="center" wrapText="1"/>
    </xf>
    <xf numFmtId="165" fontId="4" fillId="2" borderId="1" xfId="5" applyNumberFormat="1" applyFont="1" applyFill="1" applyBorder="1" applyAlignment="1">
      <alignment horizontal="center" vertical="center"/>
    </xf>
    <xf numFmtId="0" fontId="116" fillId="2" borderId="0" xfId="0" applyFont="1" applyFill="1" applyAlignment="1">
      <alignment horizontal="center" vertical="center"/>
    </xf>
  </cellXfs>
  <cellStyles count="745">
    <cellStyle name=" 1" xfId="192" xr:uid="{00000000-0005-0000-0000-000000000000}"/>
    <cellStyle name="%" xfId="260" xr:uid="{00000000-0005-0000-0000-000001000000}"/>
    <cellStyle name="%_Inputs" xfId="259" xr:uid="{00000000-0005-0000-0000-000002000000}"/>
    <cellStyle name="%_Inputs (const)" xfId="258" xr:uid="{00000000-0005-0000-0000-000003000000}"/>
    <cellStyle name="%_Inputs Co" xfId="257" xr:uid="{00000000-0005-0000-0000-000004000000}"/>
    <cellStyle name="_Model_RAB Мой" xfId="256" xr:uid="{00000000-0005-0000-0000-000005000000}"/>
    <cellStyle name="_Model_RAB_MRSK_svod" xfId="255" xr:uid="{00000000-0005-0000-0000-000006000000}"/>
    <cellStyle name="_выручка по присоединениям2" xfId="254" xr:uid="{00000000-0005-0000-0000-000007000000}"/>
    <cellStyle name="_Дефицит Выручки-2010" xfId="253" xr:uid="{00000000-0005-0000-0000-000008000000}"/>
    <cellStyle name="_Исходные данные для модели" xfId="252" xr:uid="{00000000-0005-0000-0000-000009000000}"/>
    <cellStyle name="_Книга2" xfId="251" xr:uid="{00000000-0005-0000-0000-00000A000000}"/>
    <cellStyle name="_Макет_Итоговый лист по анализу ИПР" xfId="250" xr:uid="{00000000-0005-0000-0000-00000B000000}"/>
    <cellStyle name="_меню по ТП (2)" xfId="249" xr:uid="{00000000-0005-0000-0000-00000C000000}"/>
    <cellStyle name="_МОДЕЛЬ_1 (2)" xfId="248" xr:uid="{00000000-0005-0000-0000-00000D000000}"/>
    <cellStyle name="_НВВ 2009 постатейно свод по филиалам_09_02_09" xfId="247" xr:uid="{00000000-0005-0000-0000-00000E000000}"/>
    <cellStyle name="_НВВ 2009 постатейно свод по филиалам_для Валентина" xfId="246" xr:uid="{00000000-0005-0000-0000-00000F000000}"/>
    <cellStyle name="_Омск" xfId="245" xr:uid="{00000000-0005-0000-0000-000010000000}"/>
    <cellStyle name="_П 1.3, 1.4, 1.5." xfId="225" xr:uid="{00000000-0005-0000-0000-000011000000}"/>
    <cellStyle name="_Плановая выручка 2010-по  двум  договорам" xfId="224" xr:uid="{00000000-0005-0000-0000-000012000000}"/>
    <cellStyle name="_пр 5 тариф RAB" xfId="223" xr:uid="{00000000-0005-0000-0000-000013000000}"/>
    <cellStyle name="_Предожение _ДБП_2009 г ( согласованные БП)  (2)" xfId="222" xr:uid="{00000000-0005-0000-0000-000014000000}"/>
    <cellStyle name="_Приложение МТС-3-КС" xfId="221" xr:uid="{00000000-0005-0000-0000-000015000000}"/>
    <cellStyle name="_Приложение-МТС--2-1" xfId="220" xr:uid="{00000000-0005-0000-0000-000016000000}"/>
    <cellStyle name="_Расчет RAB_22072008" xfId="219" xr:uid="{00000000-0005-0000-0000-000017000000}"/>
    <cellStyle name="_Расчет RAB_Лен и МОЭСК_с 2010 года_14.04.2009_со сглаж_version 3.0_без ФСК" xfId="218" xr:uid="{00000000-0005-0000-0000-000018000000}"/>
    <cellStyle name="_Расчет под  Заключение-Самара" xfId="217" xr:uid="{00000000-0005-0000-0000-000019000000}"/>
    <cellStyle name="_Свод по ИПР (2)" xfId="216" xr:uid="{00000000-0005-0000-0000-00001A000000}"/>
    <cellStyle name="_таблицы для расчетов28-04-08_2006-2009_прибыль корр_по ИА" xfId="215" xr:uid="{00000000-0005-0000-0000-00001B000000}"/>
    <cellStyle name="_таблицы для расчетов28-04-08_2006-2009с ИА" xfId="214" xr:uid="{00000000-0005-0000-0000-00001C000000}"/>
    <cellStyle name="_Форма 6  РТК.xls(отчет по Адр пр. ЛО)" xfId="213" xr:uid="{00000000-0005-0000-0000-00001D000000}"/>
    <cellStyle name="_Формат разбивки по МРСК_РСК" xfId="212" xr:uid="{00000000-0005-0000-0000-00001E000000}"/>
    <cellStyle name="_Формат_для Согласования" xfId="211" xr:uid="{00000000-0005-0000-0000-00001F000000}"/>
    <cellStyle name="”ќђќ‘ћ‚›‰" xfId="209" xr:uid="{00000000-0005-0000-0000-000020000000}"/>
    <cellStyle name="”ќђќ‘ћ‚›‰ 2" xfId="612" xr:uid="{00000000-0005-0000-0000-000021000000}"/>
    <cellStyle name="”ќђќ‘ћ‚›‰ 3" xfId="566" xr:uid="{00000000-0005-0000-0000-000022000000}"/>
    <cellStyle name="”љ‘ђћ‚ђќќ›‰" xfId="208" xr:uid="{00000000-0005-0000-0000-000023000000}"/>
    <cellStyle name="”љ‘ђћ‚ђќќ›‰ 2" xfId="613" xr:uid="{00000000-0005-0000-0000-000024000000}"/>
    <cellStyle name="”љ‘ђћ‚ђќќ›‰ 3" xfId="567" xr:uid="{00000000-0005-0000-0000-000025000000}"/>
    <cellStyle name="„…ќ…†ќ›‰" xfId="207" xr:uid="{00000000-0005-0000-0000-000026000000}"/>
    <cellStyle name="„…ќ…†ќ›‰ 2" xfId="614" xr:uid="{00000000-0005-0000-0000-000027000000}"/>
    <cellStyle name="„…ќ…†ќ›‰ 3" xfId="568" xr:uid="{00000000-0005-0000-0000-000028000000}"/>
    <cellStyle name="‡ђѓћ‹ћ‚ћљ1" xfId="206" xr:uid="{00000000-0005-0000-0000-000029000000}"/>
    <cellStyle name="‡ђѓћ‹ћ‚ћљ1 2" xfId="615" xr:uid="{00000000-0005-0000-0000-00002A000000}"/>
    <cellStyle name="‡ђѓћ‹ћ‚ћљ1 3" xfId="569" xr:uid="{00000000-0005-0000-0000-00002B000000}"/>
    <cellStyle name="‡ђѓћ‹ћ‚ћљ2" xfId="205" xr:uid="{00000000-0005-0000-0000-00002C000000}"/>
    <cellStyle name="‡ђѓћ‹ћ‚ћљ2 2" xfId="616" xr:uid="{00000000-0005-0000-0000-00002D000000}"/>
    <cellStyle name="‡ђѓћ‹ћ‚ћљ2 3" xfId="570" xr:uid="{00000000-0005-0000-0000-00002E000000}"/>
    <cellStyle name="’ћѓћ‚›‰" xfId="210" xr:uid="{00000000-0005-0000-0000-00002F000000}"/>
    <cellStyle name="’ћѓћ‚›‰ 2" xfId="611" xr:uid="{00000000-0005-0000-0000-000030000000}"/>
    <cellStyle name="’ћѓћ‚›‰ 3" xfId="565" xr:uid="{00000000-0005-0000-0000-000031000000}"/>
    <cellStyle name="20% - Accent1" xfId="226" xr:uid="{00000000-0005-0000-0000-000032000000}"/>
    <cellStyle name="20% - Accent2" xfId="227" xr:uid="{00000000-0005-0000-0000-000033000000}"/>
    <cellStyle name="20% - Accent3" xfId="228" xr:uid="{00000000-0005-0000-0000-000034000000}"/>
    <cellStyle name="20% - Accent4" xfId="229" xr:uid="{00000000-0005-0000-0000-000035000000}"/>
    <cellStyle name="20% - Accent5" xfId="230" xr:uid="{00000000-0005-0000-0000-000036000000}"/>
    <cellStyle name="20% - Accent6" xfId="231" xr:uid="{00000000-0005-0000-0000-000037000000}"/>
    <cellStyle name="20% - Акцент1 2" xfId="58" xr:uid="{00000000-0005-0000-0000-000038000000}"/>
    <cellStyle name="20% - Акцент1 3" xfId="59" xr:uid="{00000000-0005-0000-0000-000039000000}"/>
    <cellStyle name="20% - Акцент1 4" xfId="60" xr:uid="{00000000-0005-0000-0000-00003A000000}"/>
    <cellStyle name="20% - Акцент1 5" xfId="609" xr:uid="{00000000-0005-0000-0000-00003B000000}"/>
    <cellStyle name="20% - Акцент1 6" xfId="9" xr:uid="{00000000-0005-0000-0000-00003C000000}"/>
    <cellStyle name="20% - Акцент2 2" xfId="61" xr:uid="{00000000-0005-0000-0000-00003D000000}"/>
    <cellStyle name="20% - Акцент2 3" xfId="62" xr:uid="{00000000-0005-0000-0000-00003E000000}"/>
    <cellStyle name="20% - Акцент2 4" xfId="63" xr:uid="{00000000-0005-0000-0000-00003F000000}"/>
    <cellStyle name="20% - Акцент2 5" xfId="695" xr:uid="{00000000-0005-0000-0000-000040000000}"/>
    <cellStyle name="20% - Акцент2 6" xfId="10" xr:uid="{00000000-0005-0000-0000-000041000000}"/>
    <cellStyle name="20% - Акцент3 2" xfId="64" xr:uid="{00000000-0005-0000-0000-000042000000}"/>
    <cellStyle name="20% - Акцент3 3" xfId="65" xr:uid="{00000000-0005-0000-0000-000043000000}"/>
    <cellStyle name="20% - Акцент3 4" xfId="66" xr:uid="{00000000-0005-0000-0000-000044000000}"/>
    <cellStyle name="20% - Акцент3 5" xfId="694" xr:uid="{00000000-0005-0000-0000-000045000000}"/>
    <cellStyle name="20% - Акцент3 6" xfId="11" xr:uid="{00000000-0005-0000-0000-000046000000}"/>
    <cellStyle name="20% - Акцент4 2" xfId="67" xr:uid="{00000000-0005-0000-0000-000047000000}"/>
    <cellStyle name="20% - Акцент4 3" xfId="68" xr:uid="{00000000-0005-0000-0000-000048000000}"/>
    <cellStyle name="20% - Акцент4 4" xfId="69" xr:uid="{00000000-0005-0000-0000-000049000000}"/>
    <cellStyle name="20% - Акцент4 5" xfId="608" xr:uid="{00000000-0005-0000-0000-00004A000000}"/>
    <cellStyle name="20% - Акцент4 6" xfId="12" xr:uid="{00000000-0005-0000-0000-00004B000000}"/>
    <cellStyle name="20% - Акцент5 2" xfId="70" xr:uid="{00000000-0005-0000-0000-00004C000000}"/>
    <cellStyle name="20% - Акцент5 3" xfId="71" xr:uid="{00000000-0005-0000-0000-00004D000000}"/>
    <cellStyle name="20% - Акцент5 4" xfId="72" xr:uid="{00000000-0005-0000-0000-00004E000000}"/>
    <cellStyle name="20% - Акцент5 5" xfId="692" xr:uid="{00000000-0005-0000-0000-00004F000000}"/>
    <cellStyle name="20% - Акцент5 6" xfId="13" xr:uid="{00000000-0005-0000-0000-000050000000}"/>
    <cellStyle name="20% - Акцент6 2" xfId="73" xr:uid="{00000000-0005-0000-0000-000051000000}"/>
    <cellStyle name="20% - Акцент6 3" xfId="74" xr:uid="{00000000-0005-0000-0000-000052000000}"/>
    <cellStyle name="20% - Акцент6 4" xfId="75" xr:uid="{00000000-0005-0000-0000-000053000000}"/>
    <cellStyle name="20% - Акцент6 5" xfId="691" xr:uid="{00000000-0005-0000-0000-000054000000}"/>
    <cellStyle name="20% - Акцент6 6" xfId="14" xr:uid="{00000000-0005-0000-0000-000055000000}"/>
    <cellStyle name="40% - Accent1" xfId="244" xr:uid="{00000000-0005-0000-0000-000056000000}"/>
    <cellStyle name="40% - Accent2" xfId="232" xr:uid="{00000000-0005-0000-0000-000057000000}"/>
    <cellStyle name="40% - Accent3" xfId="233" xr:uid="{00000000-0005-0000-0000-000058000000}"/>
    <cellStyle name="40% - Accent4" xfId="234" xr:uid="{00000000-0005-0000-0000-000059000000}"/>
    <cellStyle name="40% - Accent5" xfId="235" xr:uid="{00000000-0005-0000-0000-00005A000000}"/>
    <cellStyle name="40% - Accent6" xfId="236" xr:uid="{00000000-0005-0000-0000-00005B000000}"/>
    <cellStyle name="40% - Акцент1 2" xfId="76" xr:uid="{00000000-0005-0000-0000-00005C000000}"/>
    <cellStyle name="40% - Акцент1 3" xfId="77" xr:uid="{00000000-0005-0000-0000-00005D000000}"/>
    <cellStyle name="40% - Акцент1 4" xfId="78" xr:uid="{00000000-0005-0000-0000-00005E000000}"/>
    <cellStyle name="40% - Акцент1 5" xfId="607" xr:uid="{00000000-0005-0000-0000-00005F000000}"/>
    <cellStyle name="40% - Акцент1 6" xfId="15" xr:uid="{00000000-0005-0000-0000-000060000000}"/>
    <cellStyle name="40% - Акцент2 2" xfId="79" xr:uid="{00000000-0005-0000-0000-000061000000}"/>
    <cellStyle name="40% - Акцент2 3" xfId="80" xr:uid="{00000000-0005-0000-0000-000062000000}"/>
    <cellStyle name="40% - Акцент2 4" xfId="81" xr:uid="{00000000-0005-0000-0000-000063000000}"/>
    <cellStyle name="40% - Акцент2 5" xfId="606" xr:uid="{00000000-0005-0000-0000-000064000000}"/>
    <cellStyle name="40% - Акцент2 6" xfId="16" xr:uid="{00000000-0005-0000-0000-000065000000}"/>
    <cellStyle name="40% - Акцент3 2" xfId="82" xr:uid="{00000000-0005-0000-0000-000066000000}"/>
    <cellStyle name="40% - Акцент3 3" xfId="83" xr:uid="{00000000-0005-0000-0000-000067000000}"/>
    <cellStyle name="40% - Акцент3 4" xfId="84" xr:uid="{00000000-0005-0000-0000-000068000000}"/>
    <cellStyle name="40% - Акцент3 5" xfId="689" xr:uid="{00000000-0005-0000-0000-000069000000}"/>
    <cellStyle name="40% - Акцент3 6" xfId="17" xr:uid="{00000000-0005-0000-0000-00006A000000}"/>
    <cellStyle name="40% - Акцент4 2" xfId="85" xr:uid="{00000000-0005-0000-0000-00006B000000}"/>
    <cellStyle name="40% - Акцент4 3" xfId="86" xr:uid="{00000000-0005-0000-0000-00006C000000}"/>
    <cellStyle name="40% - Акцент4 4" xfId="87" xr:uid="{00000000-0005-0000-0000-00006D000000}"/>
    <cellStyle name="40% - Акцент4 5" xfId="688" xr:uid="{00000000-0005-0000-0000-00006E000000}"/>
    <cellStyle name="40% - Акцент4 6" xfId="18" xr:uid="{00000000-0005-0000-0000-00006F000000}"/>
    <cellStyle name="40% - Акцент5 2" xfId="88" xr:uid="{00000000-0005-0000-0000-000070000000}"/>
    <cellStyle name="40% - Акцент5 3" xfId="89" xr:uid="{00000000-0005-0000-0000-000071000000}"/>
    <cellStyle name="40% - Акцент5 4" xfId="90" xr:uid="{00000000-0005-0000-0000-000072000000}"/>
    <cellStyle name="40% - Акцент5 5" xfId="564" xr:uid="{00000000-0005-0000-0000-000073000000}"/>
    <cellStyle name="40% - Акцент5 6" xfId="19" xr:uid="{00000000-0005-0000-0000-000074000000}"/>
    <cellStyle name="40% - Акцент6 2" xfId="91" xr:uid="{00000000-0005-0000-0000-000075000000}"/>
    <cellStyle name="40% - Акцент6 3" xfId="92" xr:uid="{00000000-0005-0000-0000-000076000000}"/>
    <cellStyle name="40% - Акцент6 4" xfId="93" xr:uid="{00000000-0005-0000-0000-000077000000}"/>
    <cellStyle name="40% - Акцент6 5" xfId="687" xr:uid="{00000000-0005-0000-0000-000078000000}"/>
    <cellStyle name="40% - Акцент6 6" xfId="20" xr:uid="{00000000-0005-0000-0000-000079000000}"/>
    <cellStyle name="60% - Accent1" xfId="237" xr:uid="{00000000-0005-0000-0000-00007A000000}"/>
    <cellStyle name="60% - Accent2" xfId="238" xr:uid="{00000000-0005-0000-0000-00007B000000}"/>
    <cellStyle name="60% - Accent3" xfId="239" xr:uid="{00000000-0005-0000-0000-00007C000000}"/>
    <cellStyle name="60% - Accent4" xfId="240" xr:uid="{00000000-0005-0000-0000-00007D000000}"/>
    <cellStyle name="60% - Accent5" xfId="241" xr:uid="{00000000-0005-0000-0000-00007E000000}"/>
    <cellStyle name="60% - Accent6" xfId="242" xr:uid="{00000000-0005-0000-0000-00007F000000}"/>
    <cellStyle name="60% - Акцент1 2" xfId="94" xr:uid="{00000000-0005-0000-0000-000080000000}"/>
    <cellStyle name="60% - Акцент1 3" xfId="95" xr:uid="{00000000-0005-0000-0000-000081000000}"/>
    <cellStyle name="60% - Акцент1 4" xfId="96" xr:uid="{00000000-0005-0000-0000-000082000000}"/>
    <cellStyle name="60% - Акцент1 5" xfId="686" xr:uid="{00000000-0005-0000-0000-000083000000}"/>
    <cellStyle name="60% - Акцент1 6" xfId="21" xr:uid="{00000000-0005-0000-0000-000084000000}"/>
    <cellStyle name="60% - Акцент2 2" xfId="97" xr:uid="{00000000-0005-0000-0000-000085000000}"/>
    <cellStyle name="60% - Акцент2 3" xfId="98" xr:uid="{00000000-0005-0000-0000-000086000000}"/>
    <cellStyle name="60% - Акцент2 4" xfId="99" xr:uid="{00000000-0005-0000-0000-000087000000}"/>
    <cellStyle name="60% - Акцент2 5" xfId="685" xr:uid="{00000000-0005-0000-0000-000088000000}"/>
    <cellStyle name="60% - Акцент2 6" xfId="22" xr:uid="{00000000-0005-0000-0000-000089000000}"/>
    <cellStyle name="60% - Акцент3 2" xfId="100" xr:uid="{00000000-0005-0000-0000-00008A000000}"/>
    <cellStyle name="60% - Акцент3 3" xfId="101" xr:uid="{00000000-0005-0000-0000-00008B000000}"/>
    <cellStyle name="60% - Акцент3 4" xfId="102" xr:uid="{00000000-0005-0000-0000-00008C000000}"/>
    <cellStyle name="60% - Акцент3 5" xfId="683" xr:uid="{00000000-0005-0000-0000-00008D000000}"/>
    <cellStyle name="60% - Акцент3 6" xfId="23" xr:uid="{00000000-0005-0000-0000-00008E000000}"/>
    <cellStyle name="60% - Акцент4 2" xfId="103" xr:uid="{00000000-0005-0000-0000-00008F000000}"/>
    <cellStyle name="60% - Акцент4 3" xfId="104" xr:uid="{00000000-0005-0000-0000-000090000000}"/>
    <cellStyle name="60% - Акцент4 4" xfId="105" xr:uid="{00000000-0005-0000-0000-000091000000}"/>
    <cellStyle name="60% - Акцент4 5" xfId="604" xr:uid="{00000000-0005-0000-0000-000092000000}"/>
    <cellStyle name="60% - Акцент4 6" xfId="24" xr:uid="{00000000-0005-0000-0000-000093000000}"/>
    <cellStyle name="60% - Акцент5 2" xfId="106" xr:uid="{00000000-0005-0000-0000-000094000000}"/>
    <cellStyle name="60% - Акцент5 3" xfId="107" xr:uid="{00000000-0005-0000-0000-000095000000}"/>
    <cellStyle name="60% - Акцент5 4" xfId="108" xr:uid="{00000000-0005-0000-0000-000096000000}"/>
    <cellStyle name="60% - Акцент5 5" xfId="682" xr:uid="{00000000-0005-0000-0000-000097000000}"/>
    <cellStyle name="60% - Акцент5 6" xfId="25" xr:uid="{00000000-0005-0000-0000-000098000000}"/>
    <cellStyle name="60% - Акцент6 2" xfId="109" xr:uid="{00000000-0005-0000-0000-000099000000}"/>
    <cellStyle name="60% - Акцент6 3" xfId="110" xr:uid="{00000000-0005-0000-0000-00009A000000}"/>
    <cellStyle name="60% - Акцент6 4" xfId="111" xr:uid="{00000000-0005-0000-0000-00009B000000}"/>
    <cellStyle name="60% - Акцент6 5" xfId="681" xr:uid="{00000000-0005-0000-0000-00009C000000}"/>
    <cellStyle name="60% - Акцент6 6" xfId="26" xr:uid="{00000000-0005-0000-0000-00009D000000}"/>
    <cellStyle name="Accent1" xfId="243" xr:uid="{00000000-0005-0000-0000-00009E000000}"/>
    <cellStyle name="Accent1 - 20%" xfId="262" xr:uid="{00000000-0005-0000-0000-00009F000000}"/>
    <cellStyle name="Accent1 - 40%" xfId="263" xr:uid="{00000000-0005-0000-0000-0000A0000000}"/>
    <cellStyle name="Accent1 - 60%" xfId="264" xr:uid="{00000000-0005-0000-0000-0000A1000000}"/>
    <cellStyle name="Accent1 10" xfId="721" xr:uid="{00000000-0005-0000-0000-0000A2000000}"/>
    <cellStyle name="Accent1 11" xfId="571" xr:uid="{00000000-0005-0000-0000-0000A3000000}"/>
    <cellStyle name="Accent1 2" xfId="617" xr:uid="{00000000-0005-0000-0000-0000A4000000}"/>
    <cellStyle name="Accent1 3" xfId="652" xr:uid="{00000000-0005-0000-0000-0000A5000000}"/>
    <cellStyle name="Accent1 4" xfId="715" xr:uid="{00000000-0005-0000-0000-0000A6000000}"/>
    <cellStyle name="Accent1 5" xfId="655" xr:uid="{00000000-0005-0000-0000-0000A7000000}"/>
    <cellStyle name="Accent1 6" xfId="718" xr:uid="{00000000-0005-0000-0000-0000A8000000}"/>
    <cellStyle name="Accent1 7" xfId="659" xr:uid="{00000000-0005-0000-0000-0000A9000000}"/>
    <cellStyle name="Accent1 8" xfId="720" xr:uid="{00000000-0005-0000-0000-0000AA000000}"/>
    <cellStyle name="Accent1 9" xfId="660" xr:uid="{00000000-0005-0000-0000-0000AB000000}"/>
    <cellStyle name="Accent1_Критерии RAB" xfId="265" xr:uid="{00000000-0005-0000-0000-0000AC000000}"/>
    <cellStyle name="Accent2" xfId="266" xr:uid="{00000000-0005-0000-0000-0000AD000000}"/>
    <cellStyle name="Accent2 - 20%" xfId="267" xr:uid="{00000000-0005-0000-0000-0000AE000000}"/>
    <cellStyle name="Accent2 - 40%" xfId="268" xr:uid="{00000000-0005-0000-0000-0000AF000000}"/>
    <cellStyle name="Accent2 - 60%" xfId="269" xr:uid="{00000000-0005-0000-0000-0000B0000000}"/>
    <cellStyle name="Accent2 10" xfId="719" xr:uid="{00000000-0005-0000-0000-0000B1000000}"/>
    <cellStyle name="Accent2 11" xfId="572" xr:uid="{00000000-0005-0000-0000-0000B2000000}"/>
    <cellStyle name="Accent2 2" xfId="618" xr:uid="{00000000-0005-0000-0000-0000B3000000}"/>
    <cellStyle name="Accent2 3" xfId="649" xr:uid="{00000000-0005-0000-0000-0000B4000000}"/>
    <cellStyle name="Accent2 4" xfId="712" xr:uid="{00000000-0005-0000-0000-0000B5000000}"/>
    <cellStyle name="Accent2 5" xfId="651" xr:uid="{00000000-0005-0000-0000-0000B6000000}"/>
    <cellStyle name="Accent2 6" xfId="714" xr:uid="{00000000-0005-0000-0000-0000B7000000}"/>
    <cellStyle name="Accent2 7" xfId="654" xr:uid="{00000000-0005-0000-0000-0000B8000000}"/>
    <cellStyle name="Accent2 8" xfId="717" xr:uid="{00000000-0005-0000-0000-0000B9000000}"/>
    <cellStyle name="Accent2 9" xfId="656" xr:uid="{00000000-0005-0000-0000-0000BA000000}"/>
    <cellStyle name="Accent2_Критерии RAB" xfId="270" xr:uid="{00000000-0005-0000-0000-0000BB000000}"/>
    <cellStyle name="Accent3" xfId="271" xr:uid="{00000000-0005-0000-0000-0000BC000000}"/>
    <cellStyle name="Accent3 - 20%" xfId="272" xr:uid="{00000000-0005-0000-0000-0000BD000000}"/>
    <cellStyle name="Accent3 - 40%" xfId="273" xr:uid="{00000000-0005-0000-0000-0000BE000000}"/>
    <cellStyle name="Accent3 - 60%" xfId="274" xr:uid="{00000000-0005-0000-0000-0000BF000000}"/>
    <cellStyle name="Accent3 10" xfId="716" xr:uid="{00000000-0005-0000-0000-0000C0000000}"/>
    <cellStyle name="Accent3 11" xfId="573" xr:uid="{00000000-0005-0000-0000-0000C1000000}"/>
    <cellStyle name="Accent3 2" xfId="619" xr:uid="{00000000-0005-0000-0000-0000C2000000}"/>
    <cellStyle name="Accent3 3" xfId="646" xr:uid="{00000000-0005-0000-0000-0000C3000000}"/>
    <cellStyle name="Accent3 4" xfId="709" xr:uid="{00000000-0005-0000-0000-0000C4000000}"/>
    <cellStyle name="Accent3 5" xfId="648" xr:uid="{00000000-0005-0000-0000-0000C5000000}"/>
    <cellStyle name="Accent3 6" xfId="711" xr:uid="{00000000-0005-0000-0000-0000C6000000}"/>
    <cellStyle name="Accent3 7" xfId="650" xr:uid="{00000000-0005-0000-0000-0000C7000000}"/>
    <cellStyle name="Accent3 8" xfId="713" xr:uid="{00000000-0005-0000-0000-0000C8000000}"/>
    <cellStyle name="Accent3 9" xfId="653" xr:uid="{00000000-0005-0000-0000-0000C9000000}"/>
    <cellStyle name="Accent3_Критерии RAB" xfId="275" xr:uid="{00000000-0005-0000-0000-0000CA000000}"/>
    <cellStyle name="Accent4" xfId="276" xr:uid="{00000000-0005-0000-0000-0000CB000000}"/>
    <cellStyle name="Accent4 - 20%" xfId="277" xr:uid="{00000000-0005-0000-0000-0000CC000000}"/>
    <cellStyle name="Accent4 - 40%" xfId="278" xr:uid="{00000000-0005-0000-0000-0000CD000000}"/>
    <cellStyle name="Accent4 - 60%" xfId="279" xr:uid="{00000000-0005-0000-0000-0000CE000000}"/>
    <cellStyle name="Accent4 10" xfId="710" xr:uid="{00000000-0005-0000-0000-0000CF000000}"/>
    <cellStyle name="Accent4 11" xfId="574" xr:uid="{00000000-0005-0000-0000-0000D0000000}"/>
    <cellStyle name="Accent4 2" xfId="620" xr:uid="{00000000-0005-0000-0000-0000D1000000}"/>
    <cellStyle name="Accent4 3" xfId="643" xr:uid="{00000000-0005-0000-0000-0000D2000000}"/>
    <cellStyle name="Accent4 4" xfId="706" xr:uid="{00000000-0005-0000-0000-0000D3000000}"/>
    <cellStyle name="Accent4 5" xfId="644" xr:uid="{00000000-0005-0000-0000-0000D4000000}"/>
    <cellStyle name="Accent4 6" xfId="707" xr:uid="{00000000-0005-0000-0000-0000D5000000}"/>
    <cellStyle name="Accent4 7" xfId="645" xr:uid="{00000000-0005-0000-0000-0000D6000000}"/>
    <cellStyle name="Accent4 8" xfId="708" xr:uid="{00000000-0005-0000-0000-0000D7000000}"/>
    <cellStyle name="Accent4 9" xfId="647" xr:uid="{00000000-0005-0000-0000-0000D8000000}"/>
    <cellStyle name="Accent4_Критерии RAB" xfId="280" xr:uid="{00000000-0005-0000-0000-0000D9000000}"/>
    <cellStyle name="Accent5" xfId="281" xr:uid="{00000000-0005-0000-0000-0000DA000000}"/>
    <cellStyle name="Accent5 - 20%" xfId="282" xr:uid="{00000000-0005-0000-0000-0000DB000000}"/>
    <cellStyle name="Accent5 - 40%" xfId="283" xr:uid="{00000000-0005-0000-0000-0000DC000000}"/>
    <cellStyle name="Accent5 - 60%" xfId="284" xr:uid="{00000000-0005-0000-0000-0000DD000000}"/>
    <cellStyle name="Accent5 10" xfId="705" xr:uid="{00000000-0005-0000-0000-0000DE000000}"/>
    <cellStyle name="Accent5 11" xfId="575" xr:uid="{00000000-0005-0000-0000-0000DF000000}"/>
    <cellStyle name="Accent5 2" xfId="621" xr:uid="{00000000-0005-0000-0000-0000E0000000}"/>
    <cellStyle name="Accent5 3" xfId="637" xr:uid="{00000000-0005-0000-0000-0000E1000000}"/>
    <cellStyle name="Accent5 4" xfId="702" xr:uid="{00000000-0005-0000-0000-0000E2000000}"/>
    <cellStyle name="Accent5 5" xfId="639" xr:uid="{00000000-0005-0000-0000-0000E3000000}"/>
    <cellStyle name="Accent5 6" xfId="703" xr:uid="{00000000-0005-0000-0000-0000E4000000}"/>
    <cellStyle name="Accent5 7" xfId="640" xr:uid="{00000000-0005-0000-0000-0000E5000000}"/>
    <cellStyle name="Accent5 8" xfId="704" xr:uid="{00000000-0005-0000-0000-0000E6000000}"/>
    <cellStyle name="Accent5 9" xfId="642" xr:uid="{00000000-0005-0000-0000-0000E7000000}"/>
    <cellStyle name="Accent5_Критерии RAB" xfId="285" xr:uid="{00000000-0005-0000-0000-0000E8000000}"/>
    <cellStyle name="Accent6" xfId="286" xr:uid="{00000000-0005-0000-0000-0000E9000000}"/>
    <cellStyle name="Accent6 - 20%" xfId="287" xr:uid="{00000000-0005-0000-0000-0000EA000000}"/>
    <cellStyle name="Accent6 - 40%" xfId="288" xr:uid="{00000000-0005-0000-0000-0000EB000000}"/>
    <cellStyle name="Accent6 - 60%" xfId="289" xr:uid="{00000000-0005-0000-0000-0000EC000000}"/>
    <cellStyle name="Accent6 10" xfId="698" xr:uid="{00000000-0005-0000-0000-0000ED000000}"/>
    <cellStyle name="Accent6 11" xfId="576" xr:uid="{00000000-0005-0000-0000-0000EE000000}"/>
    <cellStyle name="Accent6 2" xfId="622" xr:uid="{00000000-0005-0000-0000-0000EF000000}"/>
    <cellStyle name="Accent6 3" xfId="633" xr:uid="{00000000-0005-0000-0000-0000F0000000}"/>
    <cellStyle name="Accent6 4" xfId="701" xr:uid="{00000000-0005-0000-0000-0000F1000000}"/>
    <cellStyle name="Accent6 5" xfId="632" xr:uid="{00000000-0005-0000-0000-0000F2000000}"/>
    <cellStyle name="Accent6 6" xfId="700" xr:uid="{00000000-0005-0000-0000-0000F3000000}"/>
    <cellStyle name="Accent6 7" xfId="631" xr:uid="{00000000-0005-0000-0000-0000F4000000}"/>
    <cellStyle name="Accent6 8" xfId="699" xr:uid="{00000000-0005-0000-0000-0000F5000000}"/>
    <cellStyle name="Accent6 9" xfId="628" xr:uid="{00000000-0005-0000-0000-0000F6000000}"/>
    <cellStyle name="Accent6_Критерии RAB" xfId="290" xr:uid="{00000000-0005-0000-0000-0000F7000000}"/>
    <cellStyle name="account" xfId="291" xr:uid="{00000000-0005-0000-0000-0000F8000000}"/>
    <cellStyle name="Accounting" xfId="292" xr:uid="{00000000-0005-0000-0000-0000F9000000}"/>
    <cellStyle name="Ăčďĺđńńűëęŕ" xfId="293" xr:uid="{00000000-0005-0000-0000-0000FA000000}"/>
    <cellStyle name="Áĺççŕůčňíűé" xfId="294" xr:uid="{00000000-0005-0000-0000-0000FB000000}"/>
    <cellStyle name="Äĺíĺćíűé [0]_(ňŕá 3č)" xfId="295" xr:uid="{00000000-0005-0000-0000-0000FC000000}"/>
    <cellStyle name="Äĺíĺćíűé_(ňŕá 3č)" xfId="296" xr:uid="{00000000-0005-0000-0000-0000FD000000}"/>
    <cellStyle name="Anna" xfId="297" xr:uid="{00000000-0005-0000-0000-0000FE000000}"/>
    <cellStyle name="AP_AR_UPS" xfId="298" xr:uid="{00000000-0005-0000-0000-0000FF000000}"/>
    <cellStyle name="BackGround_General" xfId="299" xr:uid="{00000000-0005-0000-0000-000000010000}"/>
    <cellStyle name="Bad" xfId="300" xr:uid="{00000000-0005-0000-0000-000001010000}"/>
    <cellStyle name="Bad 2" xfId="623" xr:uid="{00000000-0005-0000-0000-000002010000}"/>
    <cellStyle name="Bad 3" xfId="577" xr:uid="{00000000-0005-0000-0000-000003010000}"/>
    <cellStyle name="blank" xfId="301" xr:uid="{00000000-0005-0000-0000-000004010000}"/>
    <cellStyle name="Blue_Calculation" xfId="302" xr:uid="{00000000-0005-0000-0000-000005010000}"/>
    <cellStyle name="Calculation" xfId="303" xr:uid="{00000000-0005-0000-0000-000006010000}"/>
    <cellStyle name="Calculation 2" xfId="624" xr:uid="{00000000-0005-0000-0000-000007010000}"/>
    <cellStyle name="Calculation 3" xfId="578" xr:uid="{00000000-0005-0000-0000-000008010000}"/>
    <cellStyle name="Check" xfId="304" xr:uid="{00000000-0005-0000-0000-000009010000}"/>
    <cellStyle name="Check Cell" xfId="305" xr:uid="{00000000-0005-0000-0000-00000A010000}"/>
    <cellStyle name="Check Cell 2" xfId="625" xr:uid="{00000000-0005-0000-0000-00000B010000}"/>
    <cellStyle name="Check Cell 3" xfId="579" xr:uid="{00000000-0005-0000-0000-00000C010000}"/>
    <cellStyle name="Comma [0]_laroux" xfId="306" xr:uid="{00000000-0005-0000-0000-00000D010000}"/>
    <cellStyle name="Comma_laroux" xfId="307" xr:uid="{00000000-0005-0000-0000-00000E010000}"/>
    <cellStyle name="Comma0" xfId="308" xr:uid="{00000000-0005-0000-0000-00000F010000}"/>
    <cellStyle name="Çŕůčňíűé" xfId="309" xr:uid="{00000000-0005-0000-0000-000010010000}"/>
    <cellStyle name="Currency [0]" xfId="193" xr:uid="{00000000-0005-0000-0000-000011010000}"/>
    <cellStyle name="Currency [0] 2" xfId="311" xr:uid="{00000000-0005-0000-0000-000012010000}"/>
    <cellStyle name="Currency [0] 3" xfId="312" xr:uid="{00000000-0005-0000-0000-000013010000}"/>
    <cellStyle name="Currency [0] 4" xfId="313" xr:uid="{00000000-0005-0000-0000-000014010000}"/>
    <cellStyle name="Currency_laroux" xfId="314" xr:uid="{00000000-0005-0000-0000-000015010000}"/>
    <cellStyle name="Currency0" xfId="315" xr:uid="{00000000-0005-0000-0000-000016010000}"/>
    <cellStyle name="Currency2" xfId="194" xr:uid="{00000000-0005-0000-0000-000017010000}"/>
    <cellStyle name="date" xfId="316" xr:uid="{00000000-0005-0000-0000-000018010000}"/>
    <cellStyle name="date 2" xfId="626" xr:uid="{00000000-0005-0000-0000-000019010000}"/>
    <cellStyle name="Date 3" xfId="580" xr:uid="{00000000-0005-0000-0000-00001A010000}"/>
    <cellStyle name="Dates" xfId="317" xr:uid="{00000000-0005-0000-0000-00001B010000}"/>
    <cellStyle name="Dezimal [0]_Compiling Utility Macros" xfId="318" xr:uid="{00000000-0005-0000-0000-00001C010000}"/>
    <cellStyle name="Dezimal_Compiling Utility Macros" xfId="319" xr:uid="{00000000-0005-0000-0000-00001D010000}"/>
    <cellStyle name="E-mail" xfId="320" xr:uid="{00000000-0005-0000-0000-00001E010000}"/>
    <cellStyle name="Emphasis 1" xfId="321" xr:uid="{00000000-0005-0000-0000-00001F010000}"/>
    <cellStyle name="Emphasis 2" xfId="322" xr:uid="{00000000-0005-0000-0000-000020010000}"/>
    <cellStyle name="Emphasis 3" xfId="323" xr:uid="{00000000-0005-0000-0000-000021010000}"/>
    <cellStyle name="Euro" xfId="324" xr:uid="{00000000-0005-0000-0000-000022010000}"/>
    <cellStyle name="Excel Built-in Normal" xfId="325" xr:uid="{00000000-0005-0000-0000-000023010000}"/>
    <cellStyle name="Explanatory Text" xfId="326" xr:uid="{00000000-0005-0000-0000-000024010000}"/>
    <cellStyle name="Fixed" xfId="327" xr:uid="{00000000-0005-0000-0000-000025010000}"/>
    <cellStyle name="Followed Hyperlink" xfId="195" xr:uid="{00000000-0005-0000-0000-000026010000}"/>
    <cellStyle name="Footnotes" xfId="328" xr:uid="{00000000-0005-0000-0000-000027010000}"/>
    <cellStyle name="General_Ledger" xfId="329" xr:uid="{00000000-0005-0000-0000-000028010000}"/>
    <cellStyle name="Good" xfId="330" xr:uid="{00000000-0005-0000-0000-000029010000}"/>
    <cellStyle name="Good 2" xfId="627" xr:uid="{00000000-0005-0000-0000-00002A010000}"/>
    <cellStyle name="Good 3" xfId="581" xr:uid="{00000000-0005-0000-0000-00002B010000}"/>
    <cellStyle name="Heading" xfId="331" xr:uid="{00000000-0005-0000-0000-00002C010000}"/>
    <cellStyle name="Heading 1" xfId="332" xr:uid="{00000000-0005-0000-0000-00002D010000}"/>
    <cellStyle name="Heading 1 1" xfId="333" xr:uid="{00000000-0005-0000-0000-00002E010000}"/>
    <cellStyle name="Heading 1 2" xfId="334" xr:uid="{00000000-0005-0000-0000-00002F010000}"/>
    <cellStyle name="Heading 2" xfId="335" xr:uid="{00000000-0005-0000-0000-000030010000}"/>
    <cellStyle name="Heading 2 2" xfId="336" xr:uid="{00000000-0005-0000-0000-000031010000}"/>
    <cellStyle name="Heading 3" xfId="337" xr:uid="{00000000-0005-0000-0000-000032010000}"/>
    <cellStyle name="Heading 3 2" xfId="629" xr:uid="{00000000-0005-0000-0000-000033010000}"/>
    <cellStyle name="Heading 3 3" xfId="582" xr:uid="{00000000-0005-0000-0000-000034010000}"/>
    <cellStyle name="Heading 4" xfId="338" xr:uid="{00000000-0005-0000-0000-000035010000}"/>
    <cellStyle name="Heading 4 2" xfId="630" xr:uid="{00000000-0005-0000-0000-000036010000}"/>
    <cellStyle name="Heading 4 3" xfId="583" xr:uid="{00000000-0005-0000-0000-000037010000}"/>
    <cellStyle name="Heading2" xfId="339" xr:uid="{00000000-0005-0000-0000-000038010000}"/>
    <cellStyle name="Hidden" xfId="340" xr:uid="{00000000-0005-0000-0000-000039010000}"/>
    <cellStyle name="Hyperlink" xfId="196" xr:uid="{00000000-0005-0000-0000-00003A010000}"/>
    <cellStyle name="Îáű÷íűé__FES" xfId="341" xr:uid="{00000000-0005-0000-0000-00003B010000}"/>
    <cellStyle name="Îňęđűâŕâřŕ˙ń˙ ăčďĺđńńűëęŕ" xfId="342" xr:uid="{00000000-0005-0000-0000-00003C010000}"/>
    <cellStyle name="Input" xfId="343" xr:uid="{00000000-0005-0000-0000-00003D010000}"/>
    <cellStyle name="Input 2" xfId="634" xr:uid="{00000000-0005-0000-0000-00003E010000}"/>
    <cellStyle name="Input 3" xfId="584" xr:uid="{00000000-0005-0000-0000-00003F010000}"/>
    <cellStyle name="Inputs" xfId="344" xr:uid="{00000000-0005-0000-0000-000040010000}"/>
    <cellStyle name="Inputs (const)" xfId="345" xr:uid="{00000000-0005-0000-0000-000041010000}"/>
    <cellStyle name="Inputs Co" xfId="346" xr:uid="{00000000-0005-0000-0000-000042010000}"/>
    <cellStyle name="Just_Table" xfId="347" xr:uid="{00000000-0005-0000-0000-000043010000}"/>
    <cellStyle name="LeftTitle" xfId="348" xr:uid="{00000000-0005-0000-0000-000044010000}"/>
    <cellStyle name="Linked Cell" xfId="349" xr:uid="{00000000-0005-0000-0000-000045010000}"/>
    <cellStyle name="Linked Cell 2" xfId="635" xr:uid="{00000000-0005-0000-0000-000046010000}"/>
    <cellStyle name="Linked Cell 3" xfId="585" xr:uid="{00000000-0005-0000-0000-000047010000}"/>
    <cellStyle name="Neutral" xfId="350" xr:uid="{00000000-0005-0000-0000-000048010000}"/>
    <cellStyle name="Neutral 2" xfId="636" xr:uid="{00000000-0005-0000-0000-000049010000}"/>
    <cellStyle name="Neutral 3" xfId="586" xr:uid="{00000000-0005-0000-0000-00004A010000}"/>
    <cellStyle name="No_Input" xfId="351" xr:uid="{00000000-0005-0000-0000-00004B010000}"/>
    <cellStyle name="normal" xfId="197" xr:uid="{00000000-0005-0000-0000-00004C010000}"/>
    <cellStyle name="Normal1" xfId="198" xr:uid="{00000000-0005-0000-0000-00004D010000}"/>
    <cellStyle name="Normal2" xfId="199" xr:uid="{00000000-0005-0000-0000-00004E010000}"/>
    <cellStyle name="Note" xfId="352" xr:uid="{00000000-0005-0000-0000-00004F010000}"/>
    <cellStyle name="Note 2" xfId="353" xr:uid="{00000000-0005-0000-0000-000050010000}"/>
    <cellStyle name="Note 3" xfId="638" xr:uid="{00000000-0005-0000-0000-000051010000}"/>
    <cellStyle name="Note 4" xfId="587" xr:uid="{00000000-0005-0000-0000-000052010000}"/>
    <cellStyle name="Note_Критерии RAB" xfId="354" xr:uid="{00000000-0005-0000-0000-000053010000}"/>
    <cellStyle name="Ôčíŕíńîâűé [0]_(ňŕá 3č)" xfId="355" xr:uid="{00000000-0005-0000-0000-000054010000}"/>
    <cellStyle name="Ôčíŕíńîâűé_(ňŕá 3č)" xfId="356" xr:uid="{00000000-0005-0000-0000-000055010000}"/>
    <cellStyle name="Output" xfId="357" xr:uid="{00000000-0005-0000-0000-000056010000}"/>
    <cellStyle name="Output 2" xfId="641" xr:uid="{00000000-0005-0000-0000-000057010000}"/>
    <cellStyle name="Output 3" xfId="588" xr:uid="{00000000-0005-0000-0000-000058010000}"/>
    <cellStyle name="PageHeading" xfId="358" xr:uid="{00000000-0005-0000-0000-000059010000}"/>
    <cellStyle name="Percent1" xfId="200" xr:uid="{00000000-0005-0000-0000-00005A010000}"/>
    <cellStyle name="Price_Body" xfId="359" xr:uid="{00000000-0005-0000-0000-00005B010000}"/>
    <cellStyle name="QTitle" xfId="360" xr:uid="{00000000-0005-0000-0000-00005C010000}"/>
    <cellStyle name="range" xfId="361" xr:uid="{00000000-0005-0000-0000-00005D010000}"/>
    <cellStyle name="SAPBEXaggData" xfId="362" xr:uid="{00000000-0005-0000-0000-00005E010000}"/>
    <cellStyle name="SAPBEXaggDataEmph" xfId="363" xr:uid="{00000000-0005-0000-0000-00005F010000}"/>
    <cellStyle name="SAPBEXaggItem" xfId="364" xr:uid="{00000000-0005-0000-0000-000060010000}"/>
    <cellStyle name="SAPBEXaggItemX" xfId="365" xr:uid="{00000000-0005-0000-0000-000061010000}"/>
    <cellStyle name="SAPBEXchaText" xfId="366" xr:uid="{00000000-0005-0000-0000-000062010000}"/>
    <cellStyle name="SAPBEXchaText 2" xfId="367" xr:uid="{00000000-0005-0000-0000-000063010000}"/>
    <cellStyle name="SAPBEXchaText_Критерии RAB" xfId="368" xr:uid="{00000000-0005-0000-0000-000064010000}"/>
    <cellStyle name="SAPBEXexcBad7" xfId="369" xr:uid="{00000000-0005-0000-0000-000065010000}"/>
    <cellStyle name="SAPBEXexcBad8" xfId="370" xr:uid="{00000000-0005-0000-0000-000066010000}"/>
    <cellStyle name="SAPBEXexcBad9" xfId="371" xr:uid="{00000000-0005-0000-0000-000067010000}"/>
    <cellStyle name="SAPBEXexcCritical4" xfId="372" xr:uid="{00000000-0005-0000-0000-000068010000}"/>
    <cellStyle name="SAPBEXexcCritical5" xfId="373" xr:uid="{00000000-0005-0000-0000-000069010000}"/>
    <cellStyle name="SAPBEXexcCritical6" xfId="374" xr:uid="{00000000-0005-0000-0000-00006A010000}"/>
    <cellStyle name="SAPBEXexcGood1" xfId="375" xr:uid="{00000000-0005-0000-0000-00006B010000}"/>
    <cellStyle name="SAPBEXexcGood2" xfId="376" xr:uid="{00000000-0005-0000-0000-00006C010000}"/>
    <cellStyle name="SAPBEXexcGood3" xfId="377" xr:uid="{00000000-0005-0000-0000-00006D010000}"/>
    <cellStyle name="SAPBEXfilterDrill" xfId="378" xr:uid="{00000000-0005-0000-0000-00006E010000}"/>
    <cellStyle name="SAPBEXfilterItem" xfId="379" xr:uid="{00000000-0005-0000-0000-00006F010000}"/>
    <cellStyle name="SAPBEXfilterText" xfId="380" xr:uid="{00000000-0005-0000-0000-000070010000}"/>
    <cellStyle name="SAPBEXformats" xfId="381" xr:uid="{00000000-0005-0000-0000-000071010000}"/>
    <cellStyle name="SAPBEXformats 2" xfId="382" xr:uid="{00000000-0005-0000-0000-000072010000}"/>
    <cellStyle name="SAPBEXformats_Критерии RAB" xfId="383" xr:uid="{00000000-0005-0000-0000-000073010000}"/>
    <cellStyle name="SAPBEXheaderItem" xfId="384" xr:uid="{00000000-0005-0000-0000-000074010000}"/>
    <cellStyle name="SAPBEXheaderText" xfId="385" xr:uid="{00000000-0005-0000-0000-000075010000}"/>
    <cellStyle name="SAPBEXHLevel0" xfId="386" xr:uid="{00000000-0005-0000-0000-000076010000}"/>
    <cellStyle name="SAPBEXHLevel0 2" xfId="387" xr:uid="{00000000-0005-0000-0000-000077010000}"/>
    <cellStyle name="SAPBEXHLevel0_Критерии RAB" xfId="388" xr:uid="{00000000-0005-0000-0000-000078010000}"/>
    <cellStyle name="SAPBEXHLevel0X" xfId="389" xr:uid="{00000000-0005-0000-0000-000079010000}"/>
    <cellStyle name="SAPBEXHLevel0X 2" xfId="390" xr:uid="{00000000-0005-0000-0000-00007A010000}"/>
    <cellStyle name="SAPBEXHLevel0X_Критерии RAB" xfId="391" xr:uid="{00000000-0005-0000-0000-00007B010000}"/>
    <cellStyle name="SAPBEXHLevel1" xfId="392" xr:uid="{00000000-0005-0000-0000-00007C010000}"/>
    <cellStyle name="SAPBEXHLevel1 2" xfId="393" xr:uid="{00000000-0005-0000-0000-00007D010000}"/>
    <cellStyle name="SAPBEXHLevel1_Критерии RAB" xfId="394" xr:uid="{00000000-0005-0000-0000-00007E010000}"/>
    <cellStyle name="SAPBEXHLevel1X" xfId="395" xr:uid="{00000000-0005-0000-0000-00007F010000}"/>
    <cellStyle name="SAPBEXHLevel1X 2" xfId="396" xr:uid="{00000000-0005-0000-0000-000080010000}"/>
    <cellStyle name="SAPBEXHLevel1X_Критерии RAB" xfId="397" xr:uid="{00000000-0005-0000-0000-000081010000}"/>
    <cellStyle name="SAPBEXHLevel2" xfId="398" xr:uid="{00000000-0005-0000-0000-000082010000}"/>
    <cellStyle name="SAPBEXHLevel2 2" xfId="399" xr:uid="{00000000-0005-0000-0000-000083010000}"/>
    <cellStyle name="SAPBEXHLevel2_Критерии RAB" xfId="400" xr:uid="{00000000-0005-0000-0000-000084010000}"/>
    <cellStyle name="SAPBEXHLevel2X" xfId="401" xr:uid="{00000000-0005-0000-0000-000085010000}"/>
    <cellStyle name="SAPBEXHLevel2X 2" xfId="402" xr:uid="{00000000-0005-0000-0000-000086010000}"/>
    <cellStyle name="SAPBEXHLevel2X_Критерии RAB" xfId="403" xr:uid="{00000000-0005-0000-0000-000087010000}"/>
    <cellStyle name="SAPBEXHLevel3" xfId="404" xr:uid="{00000000-0005-0000-0000-000088010000}"/>
    <cellStyle name="SAPBEXHLevel3 2" xfId="405" xr:uid="{00000000-0005-0000-0000-000089010000}"/>
    <cellStyle name="SAPBEXHLevel3_Критерии RAB" xfId="406" xr:uid="{00000000-0005-0000-0000-00008A010000}"/>
    <cellStyle name="SAPBEXHLevel3X" xfId="407" xr:uid="{00000000-0005-0000-0000-00008B010000}"/>
    <cellStyle name="SAPBEXHLevel3X 2" xfId="408" xr:uid="{00000000-0005-0000-0000-00008C010000}"/>
    <cellStyle name="SAPBEXHLevel3X_Критерии RAB" xfId="409" xr:uid="{00000000-0005-0000-0000-00008D010000}"/>
    <cellStyle name="SAPBEXinputData" xfId="410" xr:uid="{00000000-0005-0000-0000-00008E010000}"/>
    <cellStyle name="SAPBEXinputData 2" xfId="411" xr:uid="{00000000-0005-0000-0000-00008F010000}"/>
    <cellStyle name="SAPBEXresData" xfId="412" xr:uid="{00000000-0005-0000-0000-000090010000}"/>
    <cellStyle name="SAPBEXresDataEmph" xfId="413" xr:uid="{00000000-0005-0000-0000-000091010000}"/>
    <cellStyle name="SAPBEXresItem" xfId="414" xr:uid="{00000000-0005-0000-0000-000092010000}"/>
    <cellStyle name="SAPBEXresItemX" xfId="415" xr:uid="{00000000-0005-0000-0000-000093010000}"/>
    <cellStyle name="SAPBEXstdData" xfId="416" xr:uid="{00000000-0005-0000-0000-000094010000}"/>
    <cellStyle name="SAPBEXstdDataEmph" xfId="417" xr:uid="{00000000-0005-0000-0000-000095010000}"/>
    <cellStyle name="SAPBEXstdItem" xfId="418" xr:uid="{00000000-0005-0000-0000-000096010000}"/>
    <cellStyle name="SAPBEXstdItem 2" xfId="419" xr:uid="{00000000-0005-0000-0000-000097010000}"/>
    <cellStyle name="SAPBEXstdItem_Критерии RAB" xfId="420" xr:uid="{00000000-0005-0000-0000-000098010000}"/>
    <cellStyle name="SAPBEXstdItemX" xfId="421" xr:uid="{00000000-0005-0000-0000-000099010000}"/>
    <cellStyle name="SAPBEXstdItemX 2" xfId="422" xr:uid="{00000000-0005-0000-0000-00009A010000}"/>
    <cellStyle name="SAPBEXstdItemX_Критерии RAB" xfId="423" xr:uid="{00000000-0005-0000-0000-00009B010000}"/>
    <cellStyle name="SAPBEXtitle" xfId="424" xr:uid="{00000000-0005-0000-0000-00009C010000}"/>
    <cellStyle name="SAPBEXundefined" xfId="425" xr:uid="{00000000-0005-0000-0000-00009D010000}"/>
    <cellStyle name="SEM-BPS-data" xfId="426" xr:uid="{00000000-0005-0000-0000-00009E010000}"/>
    <cellStyle name="SEM-BPS-head" xfId="427" xr:uid="{00000000-0005-0000-0000-00009F010000}"/>
    <cellStyle name="SEM-BPS-headdata" xfId="428" xr:uid="{00000000-0005-0000-0000-0000A0010000}"/>
    <cellStyle name="SEM-BPS-headkey" xfId="429" xr:uid="{00000000-0005-0000-0000-0000A1010000}"/>
    <cellStyle name="SEM-BPS-input-on" xfId="430" xr:uid="{00000000-0005-0000-0000-0000A2010000}"/>
    <cellStyle name="SEM-BPS-key" xfId="431" xr:uid="{00000000-0005-0000-0000-0000A3010000}"/>
    <cellStyle name="SEM-BPS-sub1" xfId="432" xr:uid="{00000000-0005-0000-0000-0000A4010000}"/>
    <cellStyle name="SEM-BPS-sub2" xfId="433" xr:uid="{00000000-0005-0000-0000-0000A5010000}"/>
    <cellStyle name="SEM-BPS-total" xfId="434" xr:uid="{00000000-0005-0000-0000-0000A6010000}"/>
    <cellStyle name="Sheet Title" xfId="435" xr:uid="{00000000-0005-0000-0000-0000A7010000}"/>
    <cellStyle name="Show_Sell" xfId="436" xr:uid="{00000000-0005-0000-0000-0000A8010000}"/>
    <cellStyle name="Standard_Anpassen der Amortisation" xfId="437" xr:uid="{00000000-0005-0000-0000-0000A9010000}"/>
    <cellStyle name="Table" xfId="438" xr:uid="{00000000-0005-0000-0000-0000AA010000}"/>
    <cellStyle name="Table Heading" xfId="439" xr:uid="{00000000-0005-0000-0000-0000AB010000}"/>
    <cellStyle name="Title" xfId="440" xr:uid="{00000000-0005-0000-0000-0000AC010000}"/>
    <cellStyle name="Total" xfId="441" xr:uid="{00000000-0005-0000-0000-0000AD010000}"/>
    <cellStyle name="Total 2" xfId="442" xr:uid="{00000000-0005-0000-0000-0000AE010000}"/>
    <cellStyle name="Total_Критерии RAB" xfId="443" xr:uid="{00000000-0005-0000-0000-0000AF010000}"/>
    <cellStyle name="Validation" xfId="444" xr:uid="{00000000-0005-0000-0000-0000B0010000}"/>
    <cellStyle name="Warning Text" xfId="445" xr:uid="{00000000-0005-0000-0000-0000B1010000}"/>
    <cellStyle name="Warning Text 2" xfId="661" xr:uid="{00000000-0005-0000-0000-0000B2010000}"/>
    <cellStyle name="Warning Text 3" xfId="592" xr:uid="{00000000-0005-0000-0000-0000B3010000}"/>
    <cellStyle name="white" xfId="446" xr:uid="{00000000-0005-0000-0000-0000B4010000}"/>
    <cellStyle name="Wдhrung [0]_Compiling Utility Macros" xfId="447" xr:uid="{00000000-0005-0000-0000-0000B5010000}"/>
    <cellStyle name="Wдhrung_Compiling Utility Macros" xfId="448" xr:uid="{00000000-0005-0000-0000-0000B6010000}"/>
    <cellStyle name="YelNumbersCurr" xfId="449" xr:uid="{00000000-0005-0000-0000-0000B7010000}"/>
    <cellStyle name="Акцент1 2" xfId="112" xr:uid="{00000000-0005-0000-0000-0000B8010000}"/>
    <cellStyle name="Акцент1 3" xfId="113" xr:uid="{00000000-0005-0000-0000-0000B9010000}"/>
    <cellStyle name="Акцент1 4" xfId="114" xr:uid="{00000000-0005-0000-0000-0000BA010000}"/>
    <cellStyle name="Акцент1 5" xfId="680" xr:uid="{00000000-0005-0000-0000-0000BB010000}"/>
    <cellStyle name="Акцент1 6" xfId="27" xr:uid="{00000000-0005-0000-0000-0000BC010000}"/>
    <cellStyle name="Акцент2 2" xfId="115" xr:uid="{00000000-0005-0000-0000-0000BD010000}"/>
    <cellStyle name="Акцент2 3" xfId="116" xr:uid="{00000000-0005-0000-0000-0000BE010000}"/>
    <cellStyle name="Акцент2 4" xfId="117" xr:uid="{00000000-0005-0000-0000-0000BF010000}"/>
    <cellStyle name="Акцент2 5" xfId="679" xr:uid="{00000000-0005-0000-0000-0000C0010000}"/>
    <cellStyle name="Акцент2 6" xfId="28" xr:uid="{00000000-0005-0000-0000-0000C1010000}"/>
    <cellStyle name="Акцент3 2" xfId="118" xr:uid="{00000000-0005-0000-0000-0000C2010000}"/>
    <cellStyle name="Акцент3 3" xfId="119" xr:uid="{00000000-0005-0000-0000-0000C3010000}"/>
    <cellStyle name="Акцент3 4" xfId="120" xr:uid="{00000000-0005-0000-0000-0000C4010000}"/>
    <cellStyle name="Акцент3 5" xfId="678" xr:uid="{00000000-0005-0000-0000-0000C5010000}"/>
    <cellStyle name="Акцент3 6" xfId="29" xr:uid="{00000000-0005-0000-0000-0000C6010000}"/>
    <cellStyle name="Акцент4 2" xfId="121" xr:uid="{00000000-0005-0000-0000-0000C7010000}"/>
    <cellStyle name="Акцент4 3" xfId="122" xr:uid="{00000000-0005-0000-0000-0000C8010000}"/>
    <cellStyle name="Акцент4 4" xfId="123" xr:uid="{00000000-0005-0000-0000-0000C9010000}"/>
    <cellStyle name="Акцент4 5" xfId="677" xr:uid="{00000000-0005-0000-0000-0000CA010000}"/>
    <cellStyle name="Акцент4 6" xfId="30" xr:uid="{00000000-0005-0000-0000-0000CB010000}"/>
    <cellStyle name="Акцент5 2" xfId="124" xr:uid="{00000000-0005-0000-0000-0000CC010000}"/>
    <cellStyle name="Акцент5 3" xfId="125" xr:uid="{00000000-0005-0000-0000-0000CD010000}"/>
    <cellStyle name="Акцент5 4" xfId="126" xr:uid="{00000000-0005-0000-0000-0000CE010000}"/>
    <cellStyle name="Акцент5 5" xfId="603" xr:uid="{00000000-0005-0000-0000-0000CF010000}"/>
    <cellStyle name="Акцент5 6" xfId="31" xr:uid="{00000000-0005-0000-0000-0000D0010000}"/>
    <cellStyle name="Акцент6 2" xfId="127" xr:uid="{00000000-0005-0000-0000-0000D1010000}"/>
    <cellStyle name="Акцент6 3" xfId="128" xr:uid="{00000000-0005-0000-0000-0000D2010000}"/>
    <cellStyle name="Акцент6 4" xfId="129" xr:uid="{00000000-0005-0000-0000-0000D3010000}"/>
    <cellStyle name="Акцент6 5" xfId="310" xr:uid="{00000000-0005-0000-0000-0000D4010000}"/>
    <cellStyle name="Акцент6 6" xfId="32" xr:uid="{00000000-0005-0000-0000-0000D5010000}"/>
    <cellStyle name="Беззащитный" xfId="450" xr:uid="{00000000-0005-0000-0000-0000D6010000}"/>
    <cellStyle name="Ввод  2" xfId="130" xr:uid="{00000000-0005-0000-0000-0000D7010000}"/>
    <cellStyle name="Ввод  3" xfId="131" xr:uid="{00000000-0005-0000-0000-0000D8010000}"/>
    <cellStyle name="Ввод  4" xfId="132" xr:uid="{00000000-0005-0000-0000-0000D9010000}"/>
    <cellStyle name="Ввод  5" xfId="33" xr:uid="{00000000-0005-0000-0000-0000DA010000}"/>
    <cellStyle name="Внешняя сылка" xfId="451" xr:uid="{00000000-0005-0000-0000-0000DB010000}"/>
    <cellStyle name="Вывод 2" xfId="133" xr:uid="{00000000-0005-0000-0000-0000DC010000}"/>
    <cellStyle name="Вывод 3" xfId="134" xr:uid="{00000000-0005-0000-0000-0000DD010000}"/>
    <cellStyle name="Вывод 4" xfId="135" xr:uid="{00000000-0005-0000-0000-0000DE010000}"/>
    <cellStyle name="Вывод 5" xfId="676" xr:uid="{00000000-0005-0000-0000-0000DF010000}"/>
    <cellStyle name="Вывод 6" xfId="34" xr:uid="{00000000-0005-0000-0000-0000E0010000}"/>
    <cellStyle name="Вычисление 2" xfId="136" xr:uid="{00000000-0005-0000-0000-0000E1010000}"/>
    <cellStyle name="Вычисление 3" xfId="137" xr:uid="{00000000-0005-0000-0000-0000E2010000}"/>
    <cellStyle name="Вычисление 4" xfId="138" xr:uid="{00000000-0005-0000-0000-0000E3010000}"/>
    <cellStyle name="Вычисление 5" xfId="675" xr:uid="{00000000-0005-0000-0000-0000E4010000}"/>
    <cellStyle name="Вычисление 6" xfId="35" xr:uid="{00000000-0005-0000-0000-0000E5010000}"/>
    <cellStyle name="Гиперссылка" xfId="736" builtinId="8"/>
    <cellStyle name="Гиперссылка 2" xfId="741" xr:uid="{39D7FAD8-2BE0-4DE2-B9C3-5D53F4FE9623}"/>
    <cellStyle name="Заголовок" xfId="452" xr:uid="{00000000-0005-0000-0000-0000E7010000}"/>
    <cellStyle name="Заголовок 1 2" xfId="139" xr:uid="{00000000-0005-0000-0000-0000E8010000}"/>
    <cellStyle name="Заголовок 1 3" xfId="140" xr:uid="{00000000-0005-0000-0000-0000E9010000}"/>
    <cellStyle name="Заголовок 1 4" xfId="141" xr:uid="{00000000-0005-0000-0000-0000EA010000}"/>
    <cellStyle name="Заголовок 1 5" xfId="602" xr:uid="{00000000-0005-0000-0000-0000EB010000}"/>
    <cellStyle name="Заголовок 1 6" xfId="36" xr:uid="{00000000-0005-0000-0000-0000EC010000}"/>
    <cellStyle name="Заголовок 2 2" xfId="142" xr:uid="{00000000-0005-0000-0000-0000ED010000}"/>
    <cellStyle name="Заголовок 2 3" xfId="143" xr:uid="{00000000-0005-0000-0000-0000EE010000}"/>
    <cellStyle name="Заголовок 2 4" xfId="144" xr:uid="{00000000-0005-0000-0000-0000EF010000}"/>
    <cellStyle name="Заголовок 2 5" xfId="601" xr:uid="{00000000-0005-0000-0000-0000F0010000}"/>
    <cellStyle name="Заголовок 2 6" xfId="37" xr:uid="{00000000-0005-0000-0000-0000F1010000}"/>
    <cellStyle name="Заголовок 3 2" xfId="145" xr:uid="{00000000-0005-0000-0000-0000F2010000}"/>
    <cellStyle name="Заголовок 3 3" xfId="146" xr:uid="{00000000-0005-0000-0000-0000F3010000}"/>
    <cellStyle name="Заголовок 3 4" xfId="147" xr:uid="{00000000-0005-0000-0000-0000F4010000}"/>
    <cellStyle name="Заголовок 3 5" xfId="674" xr:uid="{00000000-0005-0000-0000-0000F5010000}"/>
    <cellStyle name="Заголовок 3 6" xfId="38" xr:uid="{00000000-0005-0000-0000-0000F6010000}"/>
    <cellStyle name="Заголовок 4 2" xfId="148" xr:uid="{00000000-0005-0000-0000-0000F7010000}"/>
    <cellStyle name="Заголовок 4 3" xfId="149" xr:uid="{00000000-0005-0000-0000-0000F8010000}"/>
    <cellStyle name="Заголовок 4 4" xfId="150" xr:uid="{00000000-0005-0000-0000-0000F9010000}"/>
    <cellStyle name="Заголовок 4 5" xfId="600" xr:uid="{00000000-0005-0000-0000-0000FA010000}"/>
    <cellStyle name="Заголовок 4 6" xfId="39" xr:uid="{00000000-0005-0000-0000-0000FB010000}"/>
    <cellStyle name="ЗаголовокСтолбца" xfId="453" xr:uid="{00000000-0005-0000-0000-0000FC010000}"/>
    <cellStyle name="ЗаголовокСтолбца 2" xfId="454" xr:uid="{00000000-0005-0000-0000-0000FD010000}"/>
    <cellStyle name="ЗаголовокСтолбца 35 2" xfId="740" xr:uid="{0D95AA5E-3F9E-4995-938B-111F8C838719}"/>
    <cellStyle name="Защитный" xfId="455" xr:uid="{00000000-0005-0000-0000-0000FE010000}"/>
    <cellStyle name="Значение" xfId="456" xr:uid="{00000000-0005-0000-0000-0000FF010000}"/>
    <cellStyle name="Зоголовок" xfId="457" xr:uid="{00000000-0005-0000-0000-000000020000}"/>
    <cellStyle name="зфпуруфвштп" xfId="458" xr:uid="{00000000-0005-0000-0000-000001020000}"/>
    <cellStyle name="Итог 2" xfId="151" xr:uid="{00000000-0005-0000-0000-000002020000}"/>
    <cellStyle name="Итог 3" xfId="152" xr:uid="{00000000-0005-0000-0000-000003020000}"/>
    <cellStyle name="Итог 4" xfId="153" xr:uid="{00000000-0005-0000-0000-000004020000}"/>
    <cellStyle name="Итог 5" xfId="599" xr:uid="{00000000-0005-0000-0000-000005020000}"/>
    <cellStyle name="Итог 6" xfId="40" xr:uid="{00000000-0005-0000-0000-000006020000}"/>
    <cellStyle name="Итого" xfId="459" xr:uid="{00000000-0005-0000-0000-000007020000}"/>
    <cellStyle name="йешеду" xfId="460" xr:uid="{00000000-0005-0000-0000-000008020000}"/>
    <cellStyle name="Контрольная ячейка 2" xfId="154" xr:uid="{00000000-0005-0000-0000-000009020000}"/>
    <cellStyle name="Контрольная ячейка 3" xfId="155" xr:uid="{00000000-0005-0000-0000-00000A020000}"/>
    <cellStyle name="Контрольная ячейка 4" xfId="156" xr:uid="{00000000-0005-0000-0000-00000B020000}"/>
    <cellStyle name="Контрольная ячейка 5" xfId="673" xr:uid="{00000000-0005-0000-0000-00000C020000}"/>
    <cellStyle name="Контрольная ячейка 6" xfId="41" xr:uid="{00000000-0005-0000-0000-00000D020000}"/>
    <cellStyle name="Мои наименования показателей" xfId="461" xr:uid="{00000000-0005-0000-0000-00000E020000}"/>
    <cellStyle name="Мои наименования показателей 2" xfId="462" xr:uid="{00000000-0005-0000-0000-00000F020000}"/>
    <cellStyle name="Мои наименования показателей 3" xfId="463" xr:uid="{00000000-0005-0000-0000-000010020000}"/>
    <cellStyle name="Мои наименования показателей 4" xfId="464" xr:uid="{00000000-0005-0000-0000-000011020000}"/>
    <cellStyle name="Мои наименования показателей_ТМ передача 31.03.2011 (Морд)" xfId="465" xr:uid="{00000000-0005-0000-0000-000012020000}"/>
    <cellStyle name="Мой заголовок" xfId="466" xr:uid="{00000000-0005-0000-0000-000013020000}"/>
    <cellStyle name="Мой заголовок листа" xfId="467" xr:uid="{00000000-0005-0000-0000-000014020000}"/>
    <cellStyle name="Мой заголовок листа 2" xfId="468" xr:uid="{00000000-0005-0000-0000-000015020000}"/>
    <cellStyle name="Мой заголовок листа 3" xfId="662" xr:uid="{00000000-0005-0000-0000-000016020000}"/>
    <cellStyle name="Мой заголовок листа_Итоги тариф. кампании 2011_коррек" xfId="469" xr:uid="{00000000-0005-0000-0000-000017020000}"/>
    <cellStyle name="Название 2" xfId="157" xr:uid="{00000000-0005-0000-0000-000018020000}"/>
    <cellStyle name="Название 3" xfId="158" xr:uid="{00000000-0005-0000-0000-000019020000}"/>
    <cellStyle name="Название 4" xfId="159" xr:uid="{00000000-0005-0000-0000-00001A020000}"/>
    <cellStyle name="Название 5" xfId="672" xr:uid="{00000000-0005-0000-0000-00001B020000}"/>
    <cellStyle name="Название 6" xfId="42" xr:uid="{00000000-0005-0000-0000-00001C020000}"/>
    <cellStyle name="Нейтральный 2" xfId="160" xr:uid="{00000000-0005-0000-0000-00001D020000}"/>
    <cellStyle name="Нейтральный 3" xfId="161" xr:uid="{00000000-0005-0000-0000-00001E020000}"/>
    <cellStyle name="Нейтральный 4" xfId="162" xr:uid="{00000000-0005-0000-0000-00001F020000}"/>
    <cellStyle name="Нейтральный 5" xfId="671" xr:uid="{00000000-0005-0000-0000-000020020000}"/>
    <cellStyle name="Нейтральный 6" xfId="43" xr:uid="{00000000-0005-0000-0000-000021020000}"/>
    <cellStyle name="Обычный" xfId="0" builtinId="0"/>
    <cellStyle name="Обычный 10" xfId="470" xr:uid="{00000000-0005-0000-0000-000023020000}"/>
    <cellStyle name="Обычный 11" xfId="190" xr:uid="{00000000-0005-0000-0000-000024020000}"/>
    <cellStyle name="Обычный 12" xfId="471" xr:uid="{00000000-0005-0000-0000-000025020000}"/>
    <cellStyle name="Обычный 12 2" xfId="201" xr:uid="{00000000-0005-0000-0000-000026020000}"/>
    <cellStyle name="Обычный 13" xfId="723" xr:uid="{00000000-0005-0000-0000-000027020000}"/>
    <cellStyle name="Обычный 14" xfId="725" xr:uid="{00000000-0005-0000-0000-000028020000}"/>
    <cellStyle name="Обычный 15" xfId="8" xr:uid="{00000000-0005-0000-0000-000029020000}"/>
    <cellStyle name="Обычный 16" xfId="737" xr:uid="{94F6528B-6F8B-42BF-BE90-D3306298D492}"/>
    <cellStyle name="Обычный 17" xfId="2" xr:uid="{00000000-0005-0000-0000-00002A020000}"/>
    <cellStyle name="Обычный 17 2" xfId="189" xr:uid="{00000000-0005-0000-0000-00002B020000}"/>
    <cellStyle name="Обычный 19 3 2" xfId="738" xr:uid="{558FE263-300F-4401-B647-08684CE2D030}"/>
    <cellStyle name="Обычный 2" xfId="44" xr:uid="{00000000-0005-0000-0000-00002C020000}"/>
    <cellStyle name="Обычный 2 10" xfId="473" xr:uid="{00000000-0005-0000-0000-00002D020000}"/>
    <cellStyle name="Обычный 2 11" xfId="472" xr:uid="{00000000-0005-0000-0000-00002E020000}"/>
    <cellStyle name="Обычный 2 12" xfId="202" xr:uid="{00000000-0005-0000-0000-00002F020000}"/>
    <cellStyle name="Обычный 2 2" xfId="3" xr:uid="{00000000-0005-0000-0000-000030020000}"/>
    <cellStyle name="Обычный 2 2 2" xfId="475" xr:uid="{00000000-0005-0000-0000-000031020000}"/>
    <cellStyle name="Обычный 2 2 2 2" xfId="664" xr:uid="{00000000-0005-0000-0000-000032020000}"/>
    <cellStyle name="Обычный 2 2 2 3" xfId="261" xr:uid="{00000000-0005-0000-0000-000033020000}"/>
    <cellStyle name="Обычный 2 2 3" xfId="476" xr:uid="{00000000-0005-0000-0000-000034020000}"/>
    <cellStyle name="Обычный 2 2 3 2" xfId="477" xr:uid="{00000000-0005-0000-0000-000035020000}"/>
    <cellStyle name="Обычный 2 2 4" xfId="663" xr:uid="{00000000-0005-0000-0000-000036020000}"/>
    <cellStyle name="Обычный 2 2 5" xfId="474" xr:uid="{00000000-0005-0000-0000-000037020000}"/>
    <cellStyle name="Обычный 2 2 6" xfId="163" xr:uid="{00000000-0005-0000-0000-000038020000}"/>
    <cellStyle name="Обычный 2 2_Итоги тариф. кампании 2011_коррек" xfId="478" xr:uid="{00000000-0005-0000-0000-000039020000}"/>
    <cellStyle name="Обычный 2 3" xfId="164" xr:uid="{00000000-0005-0000-0000-00003A020000}"/>
    <cellStyle name="Обычный 2 3 2" xfId="665" xr:uid="{00000000-0005-0000-0000-00003B020000}"/>
    <cellStyle name="Обычный 2 3 3" xfId="593" xr:uid="{00000000-0005-0000-0000-00003C020000}"/>
    <cellStyle name="Обычный 2 3 4" xfId="658" xr:uid="{00000000-0005-0000-0000-00003D020000}"/>
    <cellStyle name="Обычный 2 3 5" xfId="479" xr:uid="{00000000-0005-0000-0000-00003E020000}"/>
    <cellStyle name="Обычный 2 4" xfId="165" xr:uid="{00000000-0005-0000-0000-00003F020000}"/>
    <cellStyle name="Обычный 2 4 2" xfId="657" xr:uid="{00000000-0005-0000-0000-000040020000}"/>
    <cellStyle name="Обычный 2 4 3" xfId="480" xr:uid="{00000000-0005-0000-0000-000041020000}"/>
    <cellStyle name="Обычный 2 5" xfId="481" xr:uid="{00000000-0005-0000-0000-000042020000}"/>
    <cellStyle name="Обычный 2 6" xfId="482" xr:uid="{00000000-0005-0000-0000-000043020000}"/>
    <cellStyle name="Обычный 2 7" xfId="483" xr:uid="{00000000-0005-0000-0000-000044020000}"/>
    <cellStyle name="Обычный 2 8" xfId="484" xr:uid="{00000000-0005-0000-0000-000045020000}"/>
    <cellStyle name="Обычный 2 9" xfId="485" xr:uid="{00000000-0005-0000-0000-000046020000}"/>
    <cellStyle name="Обычный 2_Дефицит Выручки-2010" xfId="486" xr:uid="{00000000-0005-0000-0000-000047020000}"/>
    <cellStyle name="Обычный 2_наш последний RAB (28.09.10)" xfId="743" xr:uid="{91C53BDF-D0BC-4886-8A66-3664EBD4D07E}"/>
    <cellStyle name="Обычный 2_НВВ - сети долгосрочный (15.07) - передано на оформление 2" xfId="739" xr:uid="{DDBEDA2F-862E-49C6-818D-95928AA3D56C}"/>
    <cellStyle name="Обычный 20 2" xfId="724" xr:uid="{00000000-0005-0000-0000-000048020000}"/>
    <cellStyle name="Обычный 3" xfId="55" xr:uid="{00000000-0005-0000-0000-000049020000}"/>
    <cellStyle name="Обычный 3 2" xfId="188" xr:uid="{00000000-0005-0000-0000-00004A020000}"/>
    <cellStyle name="Обычный 3 2 2" xfId="488" xr:uid="{00000000-0005-0000-0000-00004B020000}"/>
    <cellStyle name="Обычный 3 3" xfId="489" xr:uid="{00000000-0005-0000-0000-00004C020000}"/>
    <cellStyle name="Обычный 3 4" xfId="487" xr:uid="{00000000-0005-0000-0000-00004D020000}"/>
    <cellStyle name="Обычный 3 5" xfId="594" xr:uid="{00000000-0005-0000-0000-00004E020000}"/>
    <cellStyle name="Обычный 3 6" xfId="191" xr:uid="{00000000-0005-0000-0000-00004F020000}"/>
    <cellStyle name="Обычный 3_ИТ бюджет 09 07 09 (2)" xfId="490" xr:uid="{00000000-0005-0000-0000-000050020000}"/>
    <cellStyle name="Обычный 4" xfId="45" xr:uid="{00000000-0005-0000-0000-000051020000}"/>
    <cellStyle name="Обычный 4 2" xfId="491" xr:uid="{00000000-0005-0000-0000-000052020000}"/>
    <cellStyle name="Обычный 4 2 2" xfId="492" xr:uid="{00000000-0005-0000-0000-000053020000}"/>
    <cellStyle name="Обычный 4 3" xfId="493" xr:uid="{00000000-0005-0000-0000-000054020000}"/>
    <cellStyle name="Обычный 4 4" xfId="726" xr:uid="{00000000-0005-0000-0000-000055020000}"/>
    <cellStyle name="Обычный 4_Исходные данные для модели" xfId="494" xr:uid="{00000000-0005-0000-0000-000056020000}"/>
    <cellStyle name="Обычный 5" xfId="56" xr:uid="{00000000-0005-0000-0000-000057020000}"/>
    <cellStyle name="Обычный 5 2" xfId="187" xr:uid="{00000000-0005-0000-0000-000058020000}"/>
    <cellStyle name="Обычный 5 2 2" xfId="589" xr:uid="{00000000-0005-0000-0000-000059020000}"/>
    <cellStyle name="Обычный 5 2 3" xfId="496" xr:uid="{00000000-0005-0000-0000-00005A020000}"/>
    <cellStyle name="Обычный 5 3" xfId="667" xr:uid="{00000000-0005-0000-0000-00005B020000}"/>
    <cellStyle name="Обычный 5 4" xfId="495" xr:uid="{00000000-0005-0000-0000-00005C020000}"/>
    <cellStyle name="Обычный 5_Итоги тариф. кампании 2011_коррек" xfId="497" xr:uid="{00000000-0005-0000-0000-00005D020000}"/>
    <cellStyle name="Обычный 6" xfId="498" xr:uid="{00000000-0005-0000-0000-00005E020000}"/>
    <cellStyle name="Обычный 6 2" xfId="499" xr:uid="{00000000-0005-0000-0000-00005F020000}"/>
    <cellStyle name="Обычный 6 3" xfId="500" xr:uid="{00000000-0005-0000-0000-000060020000}"/>
    <cellStyle name="Обычный 6_Итоги тариф. кампании 2011_коррек" xfId="501" xr:uid="{00000000-0005-0000-0000-000061020000}"/>
    <cellStyle name="Обычный 7" xfId="502" xr:uid="{00000000-0005-0000-0000-000062020000}"/>
    <cellStyle name="Обычный 7 2" xfId="503" xr:uid="{00000000-0005-0000-0000-000063020000}"/>
    <cellStyle name="Обычный 7 3" xfId="504" xr:uid="{00000000-0005-0000-0000-000064020000}"/>
    <cellStyle name="Обычный 7 4" xfId="666" xr:uid="{00000000-0005-0000-0000-000065020000}"/>
    <cellStyle name="Обычный 7 5" xfId="744" xr:uid="{7B3BB607-CBDE-4820-94BC-863C9E7D8FC3}"/>
    <cellStyle name="Обычный 7_Итоги тариф. кампании 2011_коррек" xfId="505" xr:uid="{00000000-0005-0000-0000-000066020000}"/>
    <cellStyle name="Обычный 8" xfId="506" xr:uid="{00000000-0005-0000-0000-000067020000}"/>
    <cellStyle name="Обычный 8 2" xfId="507" xr:uid="{00000000-0005-0000-0000-000068020000}"/>
    <cellStyle name="Обычный 9" xfId="508" xr:uid="{00000000-0005-0000-0000-000069020000}"/>
    <cellStyle name="Обычный 9 2" xfId="509" xr:uid="{00000000-0005-0000-0000-00006A020000}"/>
    <cellStyle name="Обычный_Лист1 2" xfId="5" xr:uid="{00000000-0005-0000-0000-00006B020000}"/>
    <cellStyle name="Обычный_Лист2" xfId="6" xr:uid="{00000000-0005-0000-0000-00006C020000}"/>
    <cellStyle name="Обычный_НВВ 2009 постатейно свод по филиалам_09_02_09" xfId="742" xr:uid="{2271ED5F-CB28-482E-AB9F-532E945BAD65}"/>
    <cellStyle name="Обычный_стр.1_5" xfId="7" xr:uid="{00000000-0005-0000-0000-00006D020000}"/>
    <cellStyle name="Плохой 2" xfId="166" xr:uid="{00000000-0005-0000-0000-00006E020000}"/>
    <cellStyle name="Плохой 3" xfId="167" xr:uid="{00000000-0005-0000-0000-00006F020000}"/>
    <cellStyle name="Плохой 4" xfId="168" xr:uid="{00000000-0005-0000-0000-000070020000}"/>
    <cellStyle name="Плохой 5" xfId="598" xr:uid="{00000000-0005-0000-0000-000071020000}"/>
    <cellStyle name="Плохой 6" xfId="46" xr:uid="{00000000-0005-0000-0000-000072020000}"/>
    <cellStyle name="По центру с переносом" xfId="510" xr:uid="{00000000-0005-0000-0000-000073020000}"/>
    <cellStyle name="По центру с переносом 2" xfId="511" xr:uid="{00000000-0005-0000-0000-000074020000}"/>
    <cellStyle name="По ширине с переносом" xfId="512" xr:uid="{00000000-0005-0000-0000-000075020000}"/>
    <cellStyle name="По ширине с переносом 2" xfId="513" xr:uid="{00000000-0005-0000-0000-000076020000}"/>
    <cellStyle name="Поле ввода" xfId="514" xr:uid="{00000000-0005-0000-0000-000077020000}"/>
    <cellStyle name="Пояснение 2" xfId="169" xr:uid="{00000000-0005-0000-0000-000078020000}"/>
    <cellStyle name="Пояснение 3" xfId="170" xr:uid="{00000000-0005-0000-0000-000079020000}"/>
    <cellStyle name="Пояснение 4" xfId="171" xr:uid="{00000000-0005-0000-0000-00007A020000}"/>
    <cellStyle name="Пояснение 5" xfId="670" xr:uid="{00000000-0005-0000-0000-00007B020000}"/>
    <cellStyle name="Пояснение 6" xfId="47" xr:uid="{00000000-0005-0000-0000-00007C020000}"/>
    <cellStyle name="Примечание 2" xfId="172" xr:uid="{00000000-0005-0000-0000-00007D020000}"/>
    <cellStyle name="Примечание 2 2" xfId="591" xr:uid="{00000000-0005-0000-0000-00007E020000}"/>
    <cellStyle name="Примечание 2 3" xfId="515" xr:uid="{00000000-0005-0000-0000-00007F020000}"/>
    <cellStyle name="Примечание 3" xfId="173" xr:uid="{00000000-0005-0000-0000-000080020000}"/>
    <cellStyle name="Примечание 4" xfId="174" xr:uid="{00000000-0005-0000-0000-000081020000}"/>
    <cellStyle name="Примечание 5" xfId="597" xr:uid="{00000000-0005-0000-0000-000082020000}"/>
    <cellStyle name="Примечание 6" xfId="48" xr:uid="{00000000-0005-0000-0000-000083020000}"/>
    <cellStyle name="Процентный 2" xfId="516" xr:uid="{00000000-0005-0000-0000-000084020000}"/>
    <cellStyle name="Процентный 2 2" xfId="517" xr:uid="{00000000-0005-0000-0000-000085020000}"/>
    <cellStyle name="Процентный 2 2 2" xfId="518" xr:uid="{00000000-0005-0000-0000-000086020000}"/>
    <cellStyle name="Процентный 2 3" xfId="519" xr:uid="{00000000-0005-0000-0000-000087020000}"/>
    <cellStyle name="Процентный 2 4" xfId="520" xr:uid="{00000000-0005-0000-0000-000088020000}"/>
    <cellStyle name="Процентный 2 5" xfId="668" xr:uid="{00000000-0005-0000-0000-000089020000}"/>
    <cellStyle name="Процентный 3" xfId="521" xr:uid="{00000000-0005-0000-0000-00008A020000}"/>
    <cellStyle name="Процентный 3 2" xfId="522" xr:uid="{00000000-0005-0000-0000-00008B020000}"/>
    <cellStyle name="Процентный 4" xfId="523" xr:uid="{00000000-0005-0000-0000-00008C020000}"/>
    <cellStyle name="Процентный 5" xfId="524" xr:uid="{00000000-0005-0000-0000-00008D020000}"/>
    <cellStyle name="Процентный 6" xfId="525" xr:uid="{00000000-0005-0000-0000-00008E020000}"/>
    <cellStyle name="Процентный 7" xfId="526" xr:uid="{00000000-0005-0000-0000-00008F020000}"/>
    <cellStyle name="Процентный 8" xfId="722" xr:uid="{00000000-0005-0000-0000-000090020000}"/>
    <cellStyle name="Связанная ячейка 2" xfId="175" xr:uid="{00000000-0005-0000-0000-000091020000}"/>
    <cellStyle name="Связанная ячейка 3" xfId="176" xr:uid="{00000000-0005-0000-0000-000092020000}"/>
    <cellStyle name="Связанная ячейка 4" xfId="177" xr:uid="{00000000-0005-0000-0000-000093020000}"/>
    <cellStyle name="Связанная ячейка 5" xfId="669" xr:uid="{00000000-0005-0000-0000-000094020000}"/>
    <cellStyle name="Связанная ячейка 6" xfId="49" xr:uid="{00000000-0005-0000-0000-000095020000}"/>
    <cellStyle name="Стиль 1" xfId="50" xr:uid="{00000000-0005-0000-0000-000096020000}"/>
    <cellStyle name="Стиль 1 2" xfId="527" xr:uid="{00000000-0005-0000-0000-000097020000}"/>
    <cellStyle name="Стиль 2" xfId="528" xr:uid="{00000000-0005-0000-0000-000098020000}"/>
    <cellStyle name="ТЕКСТ" xfId="529" xr:uid="{00000000-0005-0000-0000-000099020000}"/>
    <cellStyle name="Текст предупреждения 2" xfId="178" xr:uid="{00000000-0005-0000-0000-00009A020000}"/>
    <cellStyle name="Текст предупреждения 3" xfId="179" xr:uid="{00000000-0005-0000-0000-00009B020000}"/>
    <cellStyle name="Текст предупреждения 4" xfId="180" xr:uid="{00000000-0005-0000-0000-00009C020000}"/>
    <cellStyle name="Текст предупреждения 5" xfId="596" xr:uid="{00000000-0005-0000-0000-00009D020000}"/>
    <cellStyle name="Текст предупреждения 6" xfId="51" xr:uid="{00000000-0005-0000-0000-00009E020000}"/>
    <cellStyle name="Текстовый" xfId="530" xr:uid="{00000000-0005-0000-0000-00009F020000}"/>
    <cellStyle name="Текстовый 2" xfId="531" xr:uid="{00000000-0005-0000-0000-0000A0020000}"/>
    <cellStyle name="Тысячи [0]_1 (2)" xfId="532" xr:uid="{00000000-0005-0000-0000-0000A1020000}"/>
    <cellStyle name="Тысячи_1F019502" xfId="533" xr:uid="{00000000-0005-0000-0000-0000A2020000}"/>
    <cellStyle name="Финансовый" xfId="1" builtinId="3"/>
    <cellStyle name="Финансовый 2" xfId="54" xr:uid="{00000000-0005-0000-0000-0000A4020000}"/>
    <cellStyle name="Финансовый 2 10" xfId="534" xr:uid="{00000000-0005-0000-0000-0000A5020000}"/>
    <cellStyle name="Финансовый 2 2" xfId="181" xr:uid="{00000000-0005-0000-0000-0000A6020000}"/>
    <cellStyle name="Финансовый 2 2 2" xfId="590" xr:uid="{00000000-0005-0000-0000-0000A7020000}"/>
    <cellStyle name="Финансовый 2 2 3" xfId="535" xr:uid="{00000000-0005-0000-0000-0000A8020000}"/>
    <cellStyle name="Финансовый 2 3" xfId="182" xr:uid="{00000000-0005-0000-0000-0000A9020000}"/>
    <cellStyle name="Финансовый 2 3 2" xfId="537" xr:uid="{00000000-0005-0000-0000-0000AA020000}"/>
    <cellStyle name="Финансовый 2 3 3" xfId="536" xr:uid="{00000000-0005-0000-0000-0000AB020000}"/>
    <cellStyle name="Финансовый 2 4" xfId="183" xr:uid="{00000000-0005-0000-0000-0000AC020000}"/>
    <cellStyle name="Финансовый 2 5" xfId="203" xr:uid="{00000000-0005-0000-0000-0000AD020000}"/>
    <cellStyle name="Финансовый 2_ТМ передача 31.03.2011 (Морд)" xfId="538" xr:uid="{00000000-0005-0000-0000-0000AE020000}"/>
    <cellStyle name="Финансовый 22" xfId="539" xr:uid="{00000000-0005-0000-0000-0000AF020000}"/>
    <cellStyle name="Финансовый 3" xfId="57" xr:uid="{00000000-0005-0000-0000-0000B0020000}"/>
    <cellStyle name="Финансовый 3 2" xfId="4" xr:uid="{00000000-0005-0000-0000-0000B1020000}"/>
    <cellStyle name="Финансовый 3 2 2" xfId="541" xr:uid="{00000000-0005-0000-0000-0000B2020000}"/>
    <cellStyle name="Финансовый 3 2 3" xfId="204" xr:uid="{00000000-0005-0000-0000-0000B3020000}"/>
    <cellStyle name="Финансовый 3 3" xfId="540" xr:uid="{00000000-0005-0000-0000-0000B4020000}"/>
    <cellStyle name="Финансовый 4" xfId="542" xr:uid="{00000000-0005-0000-0000-0000B5020000}"/>
    <cellStyle name="Финансовый 4 2" xfId="543" xr:uid="{00000000-0005-0000-0000-0000B6020000}"/>
    <cellStyle name="Финансовый 4 3" xfId="544" xr:uid="{00000000-0005-0000-0000-0000B7020000}"/>
    <cellStyle name="Финансовый 4 4" xfId="684" xr:uid="{00000000-0005-0000-0000-0000B8020000}"/>
    <cellStyle name="Финансовый 4 5" xfId="605" xr:uid="{00000000-0005-0000-0000-0000B9020000}"/>
    <cellStyle name="Финансовый 4_ТМ передача 31.03.2011 (Морд)" xfId="545" xr:uid="{00000000-0005-0000-0000-0000BA020000}"/>
    <cellStyle name="Финансовый 5" xfId="546" xr:uid="{00000000-0005-0000-0000-0000BB020000}"/>
    <cellStyle name="Финансовый 5 2" xfId="547" xr:uid="{00000000-0005-0000-0000-0000BC020000}"/>
    <cellStyle name="Финансовый 6" xfId="548" xr:uid="{00000000-0005-0000-0000-0000BD020000}"/>
    <cellStyle name="Финансовый 7" xfId="52" xr:uid="{00000000-0005-0000-0000-0000BE020000}"/>
    <cellStyle name="Формула" xfId="549" xr:uid="{00000000-0005-0000-0000-0000BF020000}"/>
    <cellStyle name="Формула 2" xfId="550" xr:uid="{00000000-0005-0000-0000-0000C0020000}"/>
    <cellStyle name="Формула 3" xfId="551" xr:uid="{00000000-0005-0000-0000-0000C1020000}"/>
    <cellStyle name="Формула 4" xfId="690" xr:uid="{00000000-0005-0000-0000-0000C2020000}"/>
    <cellStyle name="Формула_5" xfId="552" xr:uid="{00000000-0005-0000-0000-0000C3020000}"/>
    <cellStyle name="ФормулаВБ" xfId="553" xr:uid="{00000000-0005-0000-0000-0000C4020000}"/>
    <cellStyle name="ФормулаВБ 2" xfId="554" xr:uid="{00000000-0005-0000-0000-0000C5020000}"/>
    <cellStyle name="ФормулаВБ 3" xfId="693" xr:uid="{00000000-0005-0000-0000-0000C6020000}"/>
    <cellStyle name="ФормулаВБ_Критерии_RAB 2011" xfId="555" xr:uid="{00000000-0005-0000-0000-0000C7020000}"/>
    <cellStyle name="ФормулаНаКонтроль" xfId="556" xr:uid="{00000000-0005-0000-0000-0000C8020000}"/>
    <cellStyle name="ФормулаНаКонтроль 2" xfId="557" xr:uid="{00000000-0005-0000-0000-0000C9020000}"/>
    <cellStyle name="ФормулаНаКонтроль 3" xfId="696" xr:uid="{00000000-0005-0000-0000-0000CA020000}"/>
    <cellStyle name="ФормулаНаКонтроль_GRES.2007.5" xfId="558" xr:uid="{00000000-0005-0000-0000-0000CB020000}"/>
    <cellStyle name="Хороший 2" xfId="184" xr:uid="{00000000-0005-0000-0000-0000CC020000}"/>
    <cellStyle name="Хороший 3" xfId="185" xr:uid="{00000000-0005-0000-0000-0000CD020000}"/>
    <cellStyle name="Хороший 4" xfId="186" xr:uid="{00000000-0005-0000-0000-0000CE020000}"/>
    <cellStyle name="Хороший 5" xfId="595" xr:uid="{00000000-0005-0000-0000-0000CF020000}"/>
    <cellStyle name="Хороший 6" xfId="53" xr:uid="{00000000-0005-0000-0000-0000D0020000}"/>
    <cellStyle name="Цифры по центру с десятыми" xfId="559" xr:uid="{00000000-0005-0000-0000-0000D1020000}"/>
    <cellStyle name="Цифры по центру с десятыми 2" xfId="560" xr:uid="{00000000-0005-0000-0000-0000D2020000}"/>
    <cellStyle name="Числовой" xfId="561" xr:uid="{00000000-0005-0000-0000-0000D3020000}"/>
    <cellStyle name="Џђћ–…ќ’ќ›‰" xfId="562" xr:uid="{00000000-0005-0000-0000-0000D4020000}"/>
    <cellStyle name="Џђћ–…ќ’ќ›‰ 2" xfId="697" xr:uid="{00000000-0005-0000-0000-0000D5020000}"/>
    <cellStyle name="Џђћ–…ќ’ќ›‰ 3" xfId="610" xr:uid="{00000000-0005-0000-0000-0000D6020000}"/>
    <cellStyle name="Шапка таблицы" xfId="563" xr:uid="{00000000-0005-0000-0000-0000D7020000}"/>
    <cellStyle name="㼿" xfId="727" xr:uid="{00000000-0005-0000-0000-0000D8020000}"/>
    <cellStyle name="㼿?" xfId="728" xr:uid="{00000000-0005-0000-0000-0000D9020000}"/>
    <cellStyle name="㼿㼿" xfId="729" xr:uid="{00000000-0005-0000-0000-0000DA020000}"/>
    <cellStyle name="㼿㼿?" xfId="730" xr:uid="{00000000-0005-0000-0000-0000DB020000}"/>
    <cellStyle name="㼿㼿㼿" xfId="731" xr:uid="{00000000-0005-0000-0000-0000DC020000}"/>
    <cellStyle name="㼿㼿㼿?" xfId="732" xr:uid="{00000000-0005-0000-0000-0000DD020000}"/>
    <cellStyle name="㼿㼿㼿㼿" xfId="733" xr:uid="{00000000-0005-0000-0000-0000DE020000}"/>
    <cellStyle name="㼿㼿㼿㼿?" xfId="734" xr:uid="{00000000-0005-0000-0000-0000DF020000}"/>
    <cellStyle name="㼿㼿㼿㼿㼿" xfId="735" xr:uid="{00000000-0005-0000-0000-0000E0020000}"/>
  </cellStyles>
  <dxfs count="0"/>
  <tableStyles count="0" defaultTableStyle="TableStyleMedium9" defaultPivotStyle="PivotStyleLight16"/>
  <colors>
    <mruColors>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styles" Target="styles.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77;&#1076;&#1083;&#1086;&#1078;&#1077;&#1085;&#1080;&#1077;%20&#1086;%20&#1088;&#1072;&#1079;&#1084;&#1077;&#1088;&#1077;%20&#1090;&#1072;&#1088;&#1080;&#1092;&#1072;%20&#1085;&#1072;%20202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12%201%20&#1087;-&#1075;%20&#1055;&#1054;%20&#1087;&#1088;&#1086;&#1087;&#1086;&#1088;&#1094;.%20&#1092;&#1072;&#1082;&#1090;&#1091;%20&#1091;&#1090;&#1074;.%2028.12.2011/&#1052;&#1086;&#1077;/Documents%20and%20Settings/&#1045;&#1083;&#1077;&#1085;&#1072;/&#1056;&#1072;&#1073;&#1086;&#1095;&#1080;&#1081;%20&#1089;&#1090;&#1086;&#1083;/RAB%20-%20&#1089;&#1086;&#1086;&#1090;&#1074;.%20&#1082;&#1088;&#1080;&#1090;&#1077;&#1088;&#1080;&#1103;&#1084;/2010.09.24/&#1040;&#1056;&#1052;%20&#1042;&#1056;%2010%20&#1086;&#1090;&#1095;&#1077;&#1090;%201%20&#1082;&#107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andreev_vv.MRSK-CP\Local%20Settings\Temporary%20Internet%20Files\OLKAB\&#1057;&#1042;&#1054;&#1044;_6,2.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eias.ru/files/shablon/&#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proverk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TSET.NET.20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1055;&#1083;&#1072;&#1085;%20&#1085;&#1072;%202008-2010(1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64;&#1072;&#1073;&#1083;&#1086;&#1085;%20%20&#1060;&#1057;&#1058;%20&#1087;&#1086;%20&#1090;&#1072;&#1088;&#1080;&#1092;&#1072;&#1084;%20(&#1075;&#1077;&#1085;&#1077;&#1088;&#1072;&#1094;&#1080;&#1103;)\GR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012%201%20&#1087;-&#1075;%20&#1055;&#1054;%20&#1087;&#1088;&#1086;&#1087;&#1086;&#1088;&#1094;.%20&#1092;&#1072;&#1082;&#1090;&#1091;%20&#1091;&#1090;&#1074;.%2028.12.2011/&#1052;&#1086;&#1077;/Documents%20and%20Settings/&#1045;&#1083;&#1077;&#1085;&#1072;/&#1056;&#1072;&#1073;&#1086;&#1095;&#1080;&#1081;%20&#1089;&#1090;&#1086;&#1083;/RAB%20-%20&#1089;&#1086;&#1086;&#1090;&#1074;.%20&#1082;&#1088;&#1080;&#1090;&#1077;&#1088;&#1080;&#1103;&#1084;/2010.09.24/2010.04.29%20&#1086;&#1090;%20&#1054;&#1088;&#1083;&#1086;&#1074;&#1086;&#1081;%20&#1070;&#1042;%20&#1074;%20&#1058;&#1047;%202011-2015/&#1058;&#1099;&#1074;&#1072;&#1101;&#1085;&#1077;&#1088;&#1075;&#1086;%20-%20&#1096;&#1072;&#1073;&#1083;&#1086;&#1085;%20&#1045;&#1048;&#1040;&#1057;%20%20&#1076;&#1083;&#1103;%20&#1041;&#1055;%202011-2015%20&#1075;&#107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0.77.4.61\Shared\&#1041;&#1072;&#1083;&#1072;&#1085;&#1089;&#1099;%202009\&#1064;&#1072;&#1073;&#1083;&#1086;&#1085;&#1099;%202009\FORM3.1.200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eias.ru/files/shablon/&#1057;&#1090;&#1072;&#1085;&#1094;&#1080;&#1080;%202009/&#1040;&#1083;&#1090;&#1072;&#1081;-&#1050;&#1086;&#1082;&#1089;_09_&#1060;&#1057;&#105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nts%20and%20Settings\pankrashova_en\Local%20Settings\Temporary%20Internet%20Files\Content.IE5\MFY38D0X\Documents%20and%20Settings\vgrishanov\&#1056;&#1072;&#1073;&#1086;&#1095;&#1080;&#1081;%20&#1089;&#1090;&#1086;&#1083;\&#1055;&#1083;&#1072;&#1085;%20&#1085;&#1072;%202008-2010(13.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B-PL\NBPL\_FE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012%201%20&#1087;-&#1075;%20&#1055;&#1054;%20&#1087;&#1088;&#1086;&#1087;&#1086;&#1088;&#1094;.%20&#1092;&#1072;&#1082;&#1090;&#1091;%20&#1091;&#1090;&#1074;.%2028.12.2011/&#1052;&#1086;&#1077;/Documents%20and%20Settings/Yashina_EA/&#1056;&#1072;&#1073;&#1086;&#1095;&#1080;&#1081;%20&#1089;&#1090;&#1086;&#1083;/RAB/&#1055;&#1088;&#1086;&#1077;&#1082;&#1090;%20&#1087;&#1086;&#1088;&#1103;&#1076;&#1082;&#1072;%20&#1087;&#1077;&#1088;&#1077;&#1093;&#1086;&#1076;&#1072;/PREDEL.ELEK.2011.CZ%20&#1050;&#1086;&#1088;&#1088;.%20&#1052;&#1080;&#1085;&#1080;&#1084;&#1091;&#108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RAG\&#1058;&#1072;&#1088;&#1080;&#1092;%202009\&#1090;&#1072;&#1073;&#1083;&#1080;&#1094;&#1099;%20&#1076;&#1083;&#1103;%20&#1088;&#1072;&#1089;&#1095;&#1077;&#1090;&#1086;&#1074;28-04-08_2006-2009&#1089;%20&#1048;&#104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tariff\c$\Documents%20and%20Settings\&#1040;&#1076;&#1084;&#1080;&#1085;&#1080;&#1089;&#1090;&#1088;&#1072;&#1090;&#1086;&#1088;\&#1056;&#1072;&#1073;&#1086;&#1095;&#1080;&#1081;%20&#1089;&#1090;&#1086;&#1083;\&#1058;&#1077;&#1082;&#1091;&#1095;&#1082;&#1072;\&#1057;&#1077;&#1090;&#1080;\&#1087;&#1080;&#1089;&#1100;&#1084;&#1086;%20&#1082;%20&#1088;&#1072;&#1089;&#1089;&#1099;&#1083;&#1082;&#1077;%2029&#1075;&#1086;\&#1064;&#1040;&#1073;&#1083;&#1086;&#1085;&#1099;%20&#1087;&#1077;&#1088;&#1077;&#1076;&#1072;&#1095;&#1072;%202009\Stream\&#1057;&#1045;&#1058;&#1048;%202009\&#1042;5\OREP.INV.NET.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oks\&#1056;&#1072;&#1073;&#1086;&#1095;&#1080;&#1081;%20&#1089;&#1090;&#1086;&#1083;\&#1051;&#1080;&#1076;&#1072;-&#1090;&#1072;&#1088;&#1080;&#1092;\&#1090;&#1072;&#1088;&#1080;&#1092;%202008%20-418,602%20&#1087;&#1086;%20&#1101;.&#1101;&#1085;&#1077;&#1088;&#1075;&#1080;&#1080;%20-&#1056;&#1057;&#105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Documents%20and%20Settings\&#1045;&#1088;&#1084;&#1086;&#1083;&#1077;&#1085;&#1082;&#1086;\&#1056;&#1072;&#1073;&#1086;&#1095;&#1080;&#1081;%20&#1089;&#1090;&#1086;&#1083;\Tarif_demo\Tarif2_demo.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Redko\&#1054;&#1073;&#1084;&#1077;&#1085;\&#1040;&#1085;&#1072;&#1090;_&#1088;\&#1058;&#1072;&#1088;&#1080;&#1092;_2006\&#1090;&#1072;&#1073;&#1083;_&#1084;&#1077;&#1090;_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Documents%20and%20Settings\pankrashova_en\Local%20Settings\Temporary%20Internet%20Files\Content.IE5\KH2VWXUR\Model_RAB_MRSK_svod.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Documents%20and%20Settings\Lifanova_tv\&#1052;&#1086;&#1080;%20&#1076;&#1086;&#1082;&#1091;&#1084;&#1077;&#1085;&#1090;&#1099;\&#1056;&#1072;&#1079;&#1085;&#1099;&#1077;%20&#1087;&#1086;%20&#1056;&#1040;B\&#1083;&#1080;&#1087;&#1077;&#1094;&#1082;-&#1088;&#1072;&#1089;&#1095;&#1077;&#109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Documents%20and%20Settings\shlakina_ah.ENERGO\Local%20Settings\Temporary%20Internet%20Files\Content.IE5\S9MJGT6F\&#1056;&#1072;&#1089;&#1095;&#1077;&#1090;%20&#1040;&#1089;&#1090;&#1088;&#1072;&#1093;&#1072;&#1085;&#1100;&#1101;&#1085;&#1077;&#1088;&#1075;&#108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eias.ru/files/shablon/Documents%20and%20Settings/chernova/&#1052;&#1086;&#1080;%20&#1076;&#1086;&#1082;&#1091;&#1084;&#1077;&#1085;&#1090;&#1099;/Chernova/&#1056;&#1057;&#1050;/Alex/My%20doc/&#1058;&#1040;&#1056;&#1048;&#1060;&#1067;_/&#1090;&#1072;&#1088;&#1080;&#1092;&#1099;%202006&#1075;/&#1087;&#1077;&#1088;&#1077;&#1076;&#1072;&#1095;&#1072;/&#1071;/&#1040;&#1085;&#1072;&#1083;&#1080;&#1079;%20&#1069;&#1082;&#1087;&#1077;&#1088;&#1090;&#1080;&#1079;&#1072;%20&#1076;&#1083;&#1103;%20&#1040;&#1050;%20&#1087;&#1086;&#1089;&#1083;&#1077;&#1076;&#1085;&#1103;&#1103;.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1056;&#1072;&#1089;&#1082;&#1088;&#1099;&#1090;&#1080;&#1077;%20&#1080;&#1085;&#1092;&#1086;&#1088;&#1084;&#1072;&#1094;&#1080;&#1080;/&#1052;&#1054;&#1045;/12&#1073;/&#1054;-&#1089;&#1090;&#1088;&#1091;&#1082;&#1090;&#1091;&#1088;&#1077;-&#1080;-&#1086;&#1073;&#1098;&#1077;&#1084;&#1077;-&#1079;&#1072;&#1090;&#1088;&#1072;&#1090;-&#1079;&#1072;-2019-&#1075;&#1086;&#1076;-&#1092;&#1072;&#1082;&#109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12%201%20&#1087;-&#1075;%20&#1055;&#1054;%20&#1087;&#1088;&#1086;&#1087;&#1086;&#1088;&#1094;.%20&#1092;&#1072;&#1082;&#1090;&#1091;%20&#1091;&#1090;&#1074;.%2028.12.2011/&#1052;&#1086;&#1077;/Documents%20and%20Settings/&#1045;&#1083;&#1077;&#1085;&#1072;/&#1056;&#1072;&#1073;&#1086;&#1095;&#1080;&#1081;%20&#1089;&#1090;&#1086;&#1083;/RAB%20-%20&#1089;&#1086;&#1086;&#1090;&#1074;.%20&#1082;&#1088;&#1080;&#1090;&#1077;&#1088;&#1080;&#1103;&#1084;/&#1054;&#1088;&#1083;&#1086;&#1074;&#1072;%20&#1070;&#1042;%20&#1082;&#1086;&#1088;&#1088;%202010.09.09/&#1058;&#1069;%20&#1096;&#1072;&#1073;&#1083;&#1086;&#1085;%20&#1085;&#1072;%20&#1089;&#1086;&#1086;&#1090;&#1074;&#1077;&#1090;&#1089;&#1090;&#1074;&#1080;&#1077;%20&#1082;&#1088;&#1080;&#1090;&#1077;&#1088;&#1080;&#1103;&#1084;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rsk-store\users\&#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eias.ru/files/shablon/TEPLO.PREDEL.2010_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Documents%20and%20Settings\pankrashova_en\Local%20Settings\Temporary%20Internet%20Files\Content.IE5\MFY38D0X\Documents%20and%20Settings\vgrishanov\&#1056;&#1072;&#1073;&#1086;&#1095;&#1080;&#1081;%20&#1089;&#1090;&#1086;&#1083;\prover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Информация об организации"/>
      <sheetName val="Тарифы"/>
      <sheetName val="Смета расходов"/>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1 Общ свед"/>
      <sheetName val="2 Оцен пок"/>
      <sheetName val="3 Выручка"/>
      <sheetName val="5 Производство"/>
      <sheetName val="5а Производство_Экономика"/>
      <sheetName val="6 Смета затрат"/>
      <sheetName val="7 Ремонты"/>
      <sheetName val="8 Инвестиции-свод"/>
      <sheetName val="8 Инвестиции-программа"/>
      <sheetName val="8.а. Инвестиции-объекты_РСК"/>
      <sheetName val="8.б. Инвестиции-лизинг_РСК"/>
      <sheetName val="9а Закупки"/>
      <sheetName val="10 Оплата труда"/>
      <sheetName val="11 Прочие"/>
      <sheetName val="12 Прибыль"/>
      <sheetName val="13 Прог.баланс"/>
      <sheetName val="14а ДПН план"/>
      <sheetName val="14б ДПН отчет"/>
      <sheetName val="14в ДПН анализ"/>
      <sheetName val="15 УИ"/>
      <sheetName val="16а Сводный анали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УФ-61"/>
      <sheetName val="расчет тарифов"/>
      <sheetName val="Приложение (ТЭЦ) "/>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Передача ЭЭ"/>
      <sheetName val="FES"/>
      <sheetName val="TEHSHEET"/>
      <sheetName val="Топливо2009"/>
      <sheetName val="2009"/>
      <sheetName val="Титульный"/>
      <sheetName val="Лист1"/>
      <sheetName val="14б ДПН отчет"/>
      <sheetName val="16а Сводный анализ"/>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Сводка-20"/>
      <sheetName val="Сводка"/>
      <sheetName val="ИТОГИ  по Н,Р,Э,Q"/>
      <sheetName val="NEW-PANEL"/>
      <sheetName val="Список_форм"/>
      <sheetName val="Приложение_(ТЭЦ)_"/>
      <sheetName val="Смета"/>
      <sheetName val="УЕ"/>
      <sheetName val="на 1 тут"/>
      <sheetName val="TSheet"/>
      <sheetName val="ф2 сап"/>
      <sheetName val="Т.16"/>
      <sheetName val="Таб1.1"/>
      <sheetName val="control"/>
      <sheetName val="Мониторинг _1"/>
      <sheetName val="2011 свод"/>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перекрестка"/>
      <sheetName val="16"/>
      <sheetName val="18.2"/>
      <sheetName val="4"/>
      <sheetName val="6"/>
      <sheetName val="15"/>
      <sheetName val="17.1"/>
      <sheetName val="2.3"/>
      <sheetName val="шаблон для R3"/>
      <sheetName val="ЭСО"/>
      <sheetName val="сбыт"/>
      <sheetName val="Ген. не уч. ОРЭМ"/>
      <sheetName val="сети"/>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_x0018_O_x0000__x0000__x0000_"/>
      <sheetName val=""/>
      <sheetName val="Электроэн 4кв"/>
      <sheetName val="Вода 4кв"/>
      <sheetName val="Тепло 4кв"/>
      <sheetName val="ДПН внутр"/>
      <sheetName val="ДПН АРМ"/>
      <sheetName val="Control"/>
      <sheetName val="Приток"/>
      <sheetName val="Отток"/>
      <sheetName val="Списки"/>
      <sheetName val="FST5"/>
      <sheetName val="TSheet"/>
      <sheetName val="Титульный"/>
      <sheetName val="_x0018_O???"/>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
      <sheetName val="5"/>
      <sheetName val="P2.2"/>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Справка"/>
      <sheetName val="ПС - Действующие"/>
      <sheetName val="Список"/>
      <sheetName val="ФБР"/>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ПФ_3кв._15"/>
      <sheetName val="ПД_3кв._15"/>
      <sheetName val="Бюджет_9мес._15"/>
      <sheetName val="ПФ_9мес._15"/>
      <sheetName val="ПД_9мес._15"/>
      <sheetName val="Бюджет_10.15"/>
      <sheetName val="ПФ_10.15"/>
      <sheetName val="ПД_10.15"/>
      <sheetName val="Бюджет_11.15"/>
      <sheetName val="ПФ_11.15"/>
      <sheetName val="ПД_11.15"/>
      <sheetName val="Бюджет_12.15"/>
      <sheetName val="ПФ_12.15"/>
      <sheetName val="ПД_12.15"/>
      <sheetName val="Бюджет_4кв._15"/>
      <sheetName val="ПФ_4кв._15"/>
      <sheetName val="ПД_4кв._15"/>
      <sheetName val="ТО 2016"/>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row r="18">
          <cell r="A18" t="str">
            <v>Котельная - 1</v>
          </cell>
        </row>
      </sheetData>
      <sheetData sheetId="3"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J8" t="str">
            <v>Добавить столбцы</v>
          </cell>
          <cell r="K8">
            <v>0</v>
          </cell>
          <cell r="L8">
            <v>0</v>
          </cell>
        </row>
        <row r="9">
          <cell r="C9">
            <v>0</v>
          </cell>
          <cell r="D9">
            <v>0</v>
          </cell>
          <cell r="E9">
            <v>0</v>
          </cell>
          <cell r="F9">
            <v>0</v>
          </cell>
          <cell r="G9">
            <v>0</v>
          </cell>
          <cell r="H9">
            <v>0</v>
          </cell>
          <cell r="J9">
            <v>0</v>
          </cell>
          <cell r="K9">
            <v>0</v>
          </cell>
          <cell r="L9">
            <v>0</v>
          </cell>
        </row>
        <row r="10">
          <cell r="C10">
            <v>0</v>
          </cell>
          <cell r="D10">
            <v>0</v>
          </cell>
          <cell r="E10">
            <v>0</v>
          </cell>
          <cell r="F10">
            <v>0</v>
          </cell>
          <cell r="G10">
            <v>0</v>
          </cell>
          <cell r="H10">
            <v>0</v>
          </cell>
          <cell r="J10">
            <v>0</v>
          </cell>
          <cell r="K10">
            <v>0</v>
          </cell>
          <cell r="L10">
            <v>0</v>
          </cell>
          <cell r="M10" t="e">
            <v>#NAME?</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cell r="E13">
            <v>0</v>
          </cell>
          <cell r="F13">
            <v>0</v>
          </cell>
          <cell r="G13">
            <v>0</v>
          </cell>
          <cell r="H13">
            <v>0</v>
          </cell>
          <cell r="J13">
            <v>0</v>
          </cell>
          <cell r="K13">
            <v>0</v>
          </cell>
          <cell r="L13">
            <v>0</v>
          </cell>
          <cell r="M13" t="e">
            <v>#NAME?</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cell r="M9" t="e">
            <v>#NAME?</v>
          </cell>
        </row>
        <row r="10">
          <cell r="C10">
            <v>0</v>
          </cell>
          <cell r="D10">
            <v>0</v>
          </cell>
          <cell r="E10">
            <v>0</v>
          </cell>
          <cell r="F10">
            <v>0</v>
          </cell>
          <cell r="G10">
            <v>0</v>
          </cell>
          <cell r="H10">
            <v>0</v>
          </cell>
          <cell r="I10">
            <v>0</v>
          </cell>
          <cell r="J10">
            <v>0</v>
          </cell>
          <cell r="K10">
            <v>0</v>
          </cell>
          <cell r="L10">
            <v>0</v>
          </cell>
          <cell r="M10" t="e">
            <v>#NAME?</v>
          </cell>
        </row>
        <row r="11">
          <cell r="C11">
            <v>0</v>
          </cell>
          <cell r="D11">
            <v>0</v>
          </cell>
          <cell r="E11">
            <v>0</v>
          </cell>
          <cell r="F11">
            <v>0</v>
          </cell>
          <cell r="G11">
            <v>0</v>
          </cell>
          <cell r="H11">
            <v>0</v>
          </cell>
          <cell r="I11">
            <v>0</v>
          </cell>
          <cell r="J11">
            <v>0</v>
          </cell>
          <cell r="K11">
            <v>0</v>
          </cell>
          <cell r="L11">
            <v>0</v>
          </cell>
          <cell r="M11">
            <v>0</v>
          </cell>
        </row>
        <row r="13">
          <cell r="C13">
            <v>0</v>
          </cell>
          <cell r="D13">
            <v>0</v>
          </cell>
          <cell r="E13">
            <v>0</v>
          </cell>
          <cell r="F13">
            <v>0</v>
          </cell>
          <cell r="G13">
            <v>0</v>
          </cell>
          <cell r="H13">
            <v>0</v>
          </cell>
          <cell r="I13">
            <v>0</v>
          </cell>
          <cell r="J13">
            <v>0</v>
          </cell>
          <cell r="K13">
            <v>0</v>
          </cell>
          <cell r="L13">
            <v>0</v>
          </cell>
          <cell r="M13" t="e">
            <v>#NAME?</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cell r="M16">
            <v>0</v>
          </cell>
        </row>
        <row r="17">
          <cell r="C17">
            <v>0</v>
          </cell>
          <cell r="D17">
            <v>0</v>
          </cell>
          <cell r="F17">
            <v>0</v>
          </cell>
          <cell r="I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E19">
            <v>0</v>
          </cell>
          <cell r="K19" t="e">
            <v>#NAME?</v>
          </cell>
          <cell r="L19" t="e">
            <v>#NAME?</v>
          </cell>
          <cell r="M19" t="e">
            <v>#NAME?</v>
          </cell>
        </row>
      </sheetData>
      <sheetData sheetId="5" refreshError="1">
        <row r="2">
          <cell r="A2" t="str">
            <v>ТЭС-1</v>
          </cell>
        </row>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B16" t="str">
            <v>ГЭС-1</v>
          </cell>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I22">
            <v>0</v>
          </cell>
          <cell r="K22" t="e">
            <v>#NAME?</v>
          </cell>
          <cell r="L22">
            <v>0</v>
          </cell>
          <cell r="M22" t="e">
            <v>#NAME?</v>
          </cell>
          <cell r="N22">
            <v>0</v>
          </cell>
        </row>
        <row r="26">
          <cell r="B26" t="str">
            <v>Электробойлерная - 1</v>
          </cell>
          <cell r="D26">
            <v>0</v>
          </cell>
          <cell r="E26">
            <v>0</v>
          </cell>
          <cell r="F26">
            <v>0</v>
          </cell>
          <cell r="G26">
            <v>0</v>
          </cell>
          <cell r="H26">
            <v>0</v>
          </cell>
          <cell r="I26" t="str">
            <v>-</v>
          </cell>
          <cell r="J26">
            <v>0</v>
          </cell>
          <cell r="K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7">
          <cell r="F17">
            <v>0</v>
          </cell>
          <cell r="I17">
            <v>0</v>
          </cell>
        </row>
        <row r="18">
          <cell r="E18">
            <v>0</v>
          </cell>
          <cell r="F18">
            <v>0</v>
          </cell>
          <cell r="G18">
            <v>0</v>
          </cell>
          <cell r="H18">
            <v>0</v>
          </cell>
          <cell r="I18">
            <v>0</v>
          </cell>
          <cell r="J18">
            <v>0</v>
          </cell>
          <cell r="K18">
            <v>0</v>
          </cell>
          <cell r="L18">
            <v>0</v>
          </cell>
        </row>
        <row r="19">
          <cell r="E19">
            <v>0</v>
          </cell>
          <cell r="K19" t="e">
            <v>#NAME?</v>
          </cell>
          <cell r="L19" t="e">
            <v>#NAME?</v>
          </cell>
        </row>
        <row r="20">
          <cell r="E20">
            <v>0</v>
          </cell>
          <cell r="F20">
            <v>0</v>
          </cell>
          <cell r="G20">
            <v>0</v>
          </cell>
          <cell r="H20">
            <v>0</v>
          </cell>
          <cell r="I20">
            <v>0</v>
          </cell>
          <cell r="J20">
            <v>0</v>
          </cell>
          <cell r="K20">
            <v>0</v>
          </cell>
          <cell r="L20">
            <v>0</v>
          </cell>
        </row>
        <row r="21">
          <cell r="F21">
            <v>0</v>
          </cell>
          <cell r="L21">
            <v>0</v>
          </cell>
        </row>
        <row r="22">
          <cell r="E22">
            <v>0</v>
          </cell>
          <cell r="F22">
            <v>0</v>
          </cell>
          <cell r="I22">
            <v>0</v>
          </cell>
          <cell r="K22" t="e">
            <v>#NAME?</v>
          </cell>
          <cell r="L22" t="e">
            <v>#NAME?</v>
          </cell>
        </row>
        <row r="23">
          <cell r="E23">
            <v>0</v>
          </cell>
          <cell r="F23">
            <v>0</v>
          </cell>
          <cell r="I23">
            <v>0</v>
          </cell>
          <cell r="K23" t="e">
            <v>#NAME?</v>
          </cell>
          <cell r="L23" t="e">
            <v>#NAME?</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I27">
            <v>0</v>
          </cell>
          <cell r="J27">
            <v>0</v>
          </cell>
          <cell r="K27">
            <v>0</v>
          </cell>
          <cell r="L27">
            <v>0</v>
          </cell>
        </row>
        <row r="28">
          <cell r="E28">
            <v>0</v>
          </cell>
          <cell r="F28">
            <v>0</v>
          </cell>
          <cell r="G28">
            <v>0</v>
          </cell>
          <cell r="H28">
            <v>0</v>
          </cell>
          <cell r="I28">
            <v>0</v>
          </cell>
          <cell r="J28">
            <v>0</v>
          </cell>
          <cell r="K28" t="e">
            <v>#NAME?</v>
          </cell>
          <cell r="L28">
            <v>0</v>
          </cell>
        </row>
        <row r="29">
          <cell r="E29">
            <v>0</v>
          </cell>
          <cell r="F29">
            <v>0</v>
          </cell>
          <cell r="G29">
            <v>0</v>
          </cell>
          <cell r="H29">
            <v>0</v>
          </cell>
          <cell r="I29">
            <v>0</v>
          </cell>
          <cell r="J29">
            <v>0</v>
          </cell>
          <cell r="K29" t="e">
            <v>#NAME?</v>
          </cell>
          <cell r="L29" t="e">
            <v>#NAME?</v>
          </cell>
        </row>
        <row r="30">
          <cell r="F30">
            <v>0</v>
          </cell>
          <cell r="I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B12" t="str">
            <v>ТЭС-2</v>
          </cell>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A16" t="str">
            <v>Котельная - 1</v>
          </cell>
          <cell r="B16" t="str">
            <v>ГЭС-1</v>
          </cell>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B17" t="str">
            <v>ГЭС-2</v>
          </cell>
          <cell r="C17">
            <v>0</v>
          </cell>
          <cell r="F17">
            <v>0</v>
          </cell>
          <cell r="I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I22">
            <v>0</v>
          </cell>
          <cell r="K22" t="e">
            <v>#NAME?</v>
          </cell>
          <cell r="L22" t="e">
            <v>#NAME?</v>
          </cell>
          <cell r="M22" t="e">
            <v>#NAME?</v>
          </cell>
          <cell r="N22">
            <v>0</v>
          </cell>
        </row>
        <row r="23">
          <cell r="B23" t="str">
            <v>Котельная - 2</v>
          </cell>
          <cell r="C23" t="str">
            <v>Газ</v>
          </cell>
          <cell r="E23">
            <v>0</v>
          </cell>
          <cell r="F23">
            <v>0</v>
          </cell>
          <cell r="I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E26">
            <v>0</v>
          </cell>
          <cell r="F26">
            <v>0</v>
          </cell>
          <cell r="G26">
            <v>0</v>
          </cell>
          <cell r="H26">
            <v>0</v>
          </cell>
          <cell r="I26" t="str">
            <v>-</v>
          </cell>
          <cell r="J26">
            <v>0</v>
          </cell>
          <cell r="K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D29">
            <v>0</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D30">
            <v>0</v>
          </cell>
          <cell r="F30">
            <v>0</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D34">
            <v>0</v>
          </cell>
          <cell r="E34">
            <v>0</v>
          </cell>
          <cell r="F34">
            <v>0</v>
          </cell>
          <cell r="G34">
            <v>0</v>
          </cell>
          <cell r="H34">
            <v>0</v>
          </cell>
          <cell r="I34">
            <v>0</v>
          </cell>
          <cell r="K34" t="e">
            <v>#NAME?</v>
          </cell>
          <cell r="L34" t="e">
            <v>#NAME?</v>
          </cell>
          <cell r="M34" t="e">
            <v>#NAME?</v>
          </cell>
          <cell r="N34">
            <v>0</v>
          </cell>
        </row>
        <row r="37">
          <cell r="A37" t="str">
            <v>ТЭС-1</v>
          </cell>
          <cell r="B37" t="str">
            <v>ТЭС-1</v>
          </cell>
          <cell r="C37" t="str">
            <v>Мазут</v>
          </cell>
          <cell r="E37">
            <v>0</v>
          </cell>
          <cell r="F37">
            <v>0</v>
          </cell>
          <cell r="I37">
            <v>0</v>
          </cell>
          <cell r="K37" t="e">
            <v>#NAME?</v>
          </cell>
          <cell r="L37" t="e">
            <v>#NAME?</v>
          </cell>
          <cell r="M37" t="e">
            <v>#NAME?</v>
          </cell>
          <cell r="N37">
            <v>0</v>
          </cell>
        </row>
        <row r="38">
          <cell r="B38" t="str">
            <v>ТЭС-1</v>
          </cell>
          <cell r="C38" t="str">
            <v>Газ</v>
          </cell>
          <cell r="E38">
            <v>0</v>
          </cell>
          <cell r="F38">
            <v>0</v>
          </cell>
          <cell r="G38">
            <v>0</v>
          </cell>
          <cell r="H38">
            <v>0</v>
          </cell>
          <cell r="I38">
            <v>0</v>
          </cell>
          <cell r="K38" t="e">
            <v>#NAME?</v>
          </cell>
          <cell r="L38" t="e">
            <v>#NAME?</v>
          </cell>
          <cell r="M38" t="e">
            <v>#NAME?</v>
          </cell>
          <cell r="N38">
            <v>0</v>
          </cell>
        </row>
        <row r="39">
          <cell r="B39" t="str">
            <v>ТЭС-1</v>
          </cell>
          <cell r="E39">
            <v>0</v>
          </cell>
          <cell r="F39">
            <v>0</v>
          </cell>
          <cell r="I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F42">
            <v>0</v>
          </cell>
          <cell r="I42">
            <v>0</v>
          </cell>
          <cell r="K42" t="e">
            <v>#NAME?</v>
          </cell>
          <cell r="L42" t="e">
            <v>#NAME?</v>
          </cell>
          <cell r="M42" t="e">
            <v>#NAME?</v>
          </cell>
          <cell r="N42">
            <v>0</v>
          </cell>
        </row>
        <row r="43">
          <cell r="B43" t="str">
            <v>ТЭС-2</v>
          </cell>
          <cell r="E43">
            <v>0</v>
          </cell>
          <cell r="F43">
            <v>0</v>
          </cell>
          <cell r="I43">
            <v>0</v>
          </cell>
          <cell r="K43" t="e">
            <v>#NAME?</v>
          </cell>
          <cell r="L43" t="e">
            <v>#NAME?</v>
          </cell>
          <cell r="M43" t="e">
            <v>#NAME?</v>
          </cell>
          <cell r="N43">
            <v>0</v>
          </cell>
        </row>
        <row r="44">
          <cell r="C44" t="str">
            <v>Добавить строки</v>
          </cell>
          <cell r="F44">
            <v>0</v>
          </cell>
          <cell r="I44">
            <v>0</v>
          </cell>
        </row>
        <row r="45">
          <cell r="A45" t="str">
            <v>Добавить строки</v>
          </cell>
        </row>
        <row r="46">
          <cell r="A46" t="str">
            <v>Котельная - 1</v>
          </cell>
          <cell r="B46" t="str">
            <v>Котельная - 1</v>
          </cell>
          <cell r="C46" t="str">
            <v>Мазут</v>
          </cell>
          <cell r="E46">
            <v>0</v>
          </cell>
          <cell r="F46">
            <v>0</v>
          </cell>
          <cell r="G46">
            <v>0</v>
          </cell>
          <cell r="H46">
            <v>0</v>
          </cell>
          <cell r="I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F48">
            <v>0</v>
          </cell>
          <cell r="I48">
            <v>0</v>
          </cell>
          <cell r="K48" t="e">
            <v>#NAME?</v>
          </cell>
          <cell r="L48" t="e">
            <v>#NAME?</v>
          </cell>
          <cell r="M48" t="e">
            <v>#NAME?</v>
          </cell>
          <cell r="N48">
            <v>0</v>
          </cell>
        </row>
        <row r="49">
          <cell r="B49" t="str">
            <v>Котельная - 2</v>
          </cell>
          <cell r="C49" t="str">
            <v>Добавить строки</v>
          </cell>
          <cell r="F49">
            <v>0</v>
          </cell>
          <cell r="I49">
            <v>0</v>
          </cell>
        </row>
        <row r="50">
          <cell r="A50" t="str">
            <v>Котельная - 2</v>
          </cell>
          <cell r="B50" t="str">
            <v>Котельная - 2</v>
          </cell>
          <cell r="C50" t="str">
            <v>Мазут</v>
          </cell>
          <cell r="E50">
            <v>0</v>
          </cell>
          <cell r="F50">
            <v>0</v>
          </cell>
          <cell r="I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F52">
            <v>0</v>
          </cell>
          <cell r="G52">
            <v>0</v>
          </cell>
          <cell r="H52">
            <v>0</v>
          </cell>
          <cell r="I52">
            <v>0</v>
          </cell>
          <cell r="K52" t="e">
            <v>#NAME?</v>
          </cell>
          <cell r="L52" t="e">
            <v>#NAME?</v>
          </cell>
          <cell r="M52" t="e">
            <v>#NAME?</v>
          </cell>
          <cell r="N52">
            <v>0</v>
          </cell>
        </row>
        <row r="53">
          <cell r="C53" t="str">
            <v>Добавить строки</v>
          </cell>
        </row>
        <row r="54">
          <cell r="B54" t="str">
            <v>Электробойлерная - 1</v>
          </cell>
          <cell r="F54">
            <v>0</v>
          </cell>
          <cell r="I54">
            <v>0</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D60">
            <v>0</v>
          </cell>
          <cell r="E60">
            <v>0</v>
          </cell>
          <cell r="F60">
            <v>0</v>
          </cell>
          <cell r="G60">
            <v>0</v>
          </cell>
          <cell r="H60">
            <v>0</v>
          </cell>
          <cell r="I60">
            <v>0</v>
          </cell>
          <cell r="K60" t="e">
            <v>#NAME?</v>
          </cell>
          <cell r="L60" t="e">
            <v>#NAME?</v>
          </cell>
          <cell r="M60" t="e">
            <v>#NAME?</v>
          </cell>
          <cell r="N60">
            <v>0</v>
          </cell>
        </row>
        <row r="61">
          <cell r="A61" t="str">
            <v>СЦТ - 2</v>
          </cell>
          <cell r="D61">
            <v>0</v>
          </cell>
          <cell r="E61">
            <v>0</v>
          </cell>
          <cell r="F61">
            <v>0</v>
          </cell>
          <cell r="G61">
            <v>0</v>
          </cell>
          <cell r="H61">
            <v>0</v>
          </cell>
          <cell r="I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cell r="M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7">
          <cell r="F17">
            <v>0</v>
          </cell>
        </row>
        <row r="18">
          <cell r="E18">
            <v>0</v>
          </cell>
          <cell r="F18">
            <v>0</v>
          </cell>
          <cell r="G18">
            <v>0</v>
          </cell>
          <cell r="H18">
            <v>0</v>
          </cell>
          <cell r="J18">
            <v>0</v>
          </cell>
          <cell r="K18">
            <v>0</v>
          </cell>
          <cell r="L18">
            <v>0</v>
          </cell>
          <cell r="M18">
            <v>0</v>
          </cell>
        </row>
        <row r="19">
          <cell r="E19">
            <v>0</v>
          </cell>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E29">
            <v>0</v>
          </cell>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row r="37">
          <cell r="F37" t="str">
            <v>-</v>
          </cell>
          <cell r="G37">
            <v>0</v>
          </cell>
          <cell r="J37">
            <v>0</v>
          </cell>
          <cell r="L37" t="str">
            <v>-</v>
          </cell>
          <cell r="M37">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7">
          <cell r="I17">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I37">
            <v>0</v>
          </cell>
          <cell r="L37" t="e">
            <v>#NAME?</v>
          </cell>
          <cell r="M37" t="e">
            <v>#NAME?</v>
          </cell>
          <cell r="N37">
            <v>0</v>
          </cell>
        </row>
        <row r="41">
          <cell r="L41" t="e">
            <v>#NAME?</v>
          </cell>
          <cell r="M41" t="e">
            <v>#NAME?</v>
          </cell>
          <cell r="N41">
            <v>0</v>
          </cell>
        </row>
        <row r="42">
          <cell r="I42">
            <v>0</v>
          </cell>
          <cell r="L42" t="e">
            <v>#NAME?</v>
          </cell>
          <cell r="M42" t="e">
            <v>#NAME?</v>
          </cell>
          <cell r="N42">
            <v>0</v>
          </cell>
        </row>
      </sheetData>
      <sheetData sheetId="10"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I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F14">
            <v>0</v>
          </cell>
          <cell r="G14">
            <v>0</v>
          </cell>
          <cell r="H14">
            <v>0</v>
          </cell>
          <cell r="I14">
            <v>0</v>
          </cell>
          <cell r="K14">
            <v>0</v>
          </cell>
          <cell r="L14">
            <v>0</v>
          </cell>
          <cell r="M14" t="e">
            <v>#NAME?</v>
          </cell>
          <cell r="N14">
            <v>0</v>
          </cell>
        </row>
        <row r="15">
          <cell r="C15">
            <v>0</v>
          </cell>
          <cell r="D15">
            <v>0</v>
          </cell>
          <cell r="F15">
            <v>0</v>
          </cell>
          <cell r="G15">
            <v>0</v>
          </cell>
          <cell r="H15">
            <v>0</v>
          </cell>
          <cell r="I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G29">
            <v>0</v>
          </cell>
          <cell r="H29">
            <v>0</v>
          </cell>
          <cell r="I29">
            <v>0</v>
          </cell>
          <cell r="J29">
            <v>0</v>
          </cell>
          <cell r="K29" t="e">
            <v>#NAME?</v>
          </cell>
          <cell r="L29" t="e">
            <v>#NAME?</v>
          </cell>
          <cell r="M29" t="e">
            <v>#NAME?</v>
          </cell>
        </row>
        <row r="30">
          <cell r="C30">
            <v>0</v>
          </cell>
          <cell r="D30">
            <v>0</v>
          </cell>
          <cell r="F30">
            <v>0</v>
          </cell>
          <cell r="I30">
            <v>0</v>
          </cell>
        </row>
        <row r="31">
          <cell r="C31">
            <v>0</v>
          </cell>
          <cell r="D31">
            <v>0</v>
          </cell>
          <cell r="F31">
            <v>0</v>
          </cell>
          <cell r="G31">
            <v>0</v>
          </cell>
          <cell r="L31">
            <v>0</v>
          </cell>
          <cell r="M31" t="e">
            <v>#NAME?</v>
          </cell>
          <cell r="N31">
            <v>0</v>
          </cell>
          <cell r="O31">
            <v>0</v>
          </cell>
        </row>
        <row r="32">
          <cell r="C32">
            <v>0</v>
          </cell>
          <cell r="D32">
            <v>0</v>
          </cell>
          <cell r="F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E10">
            <v>0</v>
          </cell>
          <cell r="F10">
            <v>0</v>
          </cell>
          <cell r="G10">
            <v>0</v>
          </cell>
          <cell r="H10">
            <v>0</v>
          </cell>
          <cell r="I10">
            <v>0</v>
          </cell>
        </row>
        <row r="11">
          <cell r="B11" t="str">
            <v>ТЭС-1</v>
          </cell>
          <cell r="D11">
            <v>0</v>
          </cell>
          <cell r="E11">
            <v>0</v>
          </cell>
          <cell r="F11">
            <v>0</v>
          </cell>
          <cell r="G11">
            <v>0</v>
          </cell>
          <cell r="H11">
            <v>0</v>
          </cell>
          <cell r="I11">
            <v>0</v>
          </cell>
        </row>
        <row r="12">
          <cell r="B12" t="str">
            <v>ТЭС-2</v>
          </cell>
          <cell r="E12">
            <v>0</v>
          </cell>
          <cell r="F12">
            <v>0</v>
          </cell>
          <cell r="G12">
            <v>0</v>
          </cell>
          <cell r="H12">
            <v>0</v>
          </cell>
          <cell r="I12">
            <v>0</v>
          </cell>
        </row>
        <row r="13">
          <cell r="B13" t="str">
            <v>ТЭС-2</v>
          </cell>
          <cell r="D13">
            <v>0</v>
          </cell>
          <cell r="E13">
            <v>0</v>
          </cell>
          <cell r="F13">
            <v>0</v>
          </cell>
          <cell r="G13">
            <v>0</v>
          </cell>
          <cell r="H13">
            <v>0</v>
          </cell>
          <cell r="I13">
            <v>0</v>
          </cell>
        </row>
        <row r="14">
          <cell r="D14">
            <v>0</v>
          </cell>
          <cell r="E14">
            <v>0</v>
          </cell>
          <cell r="F14">
            <v>0</v>
          </cell>
          <cell r="G14">
            <v>0</v>
          </cell>
          <cell r="H14">
            <v>0</v>
          </cell>
          <cell r="I14">
            <v>0</v>
          </cell>
        </row>
        <row r="15">
          <cell r="D15">
            <v>0</v>
          </cell>
          <cell r="E15">
            <v>0</v>
          </cell>
          <cell r="F15">
            <v>0</v>
          </cell>
          <cell r="G15">
            <v>0</v>
          </cell>
          <cell r="H15">
            <v>0</v>
          </cell>
          <cell r="I15">
            <v>0</v>
          </cell>
        </row>
        <row r="16">
          <cell r="B16" t="str">
            <v>ГЭС-1</v>
          </cell>
          <cell r="D16">
            <v>0</v>
          </cell>
          <cell r="E16">
            <v>0</v>
          </cell>
          <cell r="F16">
            <v>0</v>
          </cell>
          <cell r="G16">
            <v>0</v>
          </cell>
          <cell r="H16">
            <v>0</v>
          </cell>
          <cell r="I16">
            <v>0</v>
          </cell>
        </row>
        <row r="17">
          <cell r="B17" t="str">
            <v>ГЭС-2</v>
          </cell>
          <cell r="F17">
            <v>0</v>
          </cell>
          <cell r="I17">
            <v>0</v>
          </cell>
        </row>
        <row r="18">
          <cell r="B18" t="str">
            <v>Котельная - 1</v>
          </cell>
          <cell r="D18">
            <v>0</v>
          </cell>
          <cell r="E18">
            <v>0</v>
          </cell>
          <cell r="F18">
            <v>0</v>
          </cell>
          <cell r="G18">
            <v>0</v>
          </cell>
          <cell r="H18">
            <v>0</v>
          </cell>
          <cell r="I18">
            <v>0</v>
          </cell>
        </row>
        <row r="19">
          <cell r="D19">
            <v>0</v>
          </cell>
          <cell r="E19">
            <v>0</v>
          </cell>
        </row>
        <row r="20">
          <cell r="D20">
            <v>0</v>
          </cell>
          <cell r="E20">
            <v>0</v>
          </cell>
          <cell r="F20">
            <v>0</v>
          </cell>
          <cell r="G20">
            <v>0</v>
          </cell>
          <cell r="H20">
            <v>0</v>
          </cell>
          <cell r="I20">
            <v>0</v>
          </cell>
        </row>
        <row r="21">
          <cell r="F21">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E27">
            <v>0</v>
          </cell>
          <cell r="F27">
            <v>0</v>
          </cell>
          <cell r="G27">
            <v>0</v>
          </cell>
          <cell r="H27">
            <v>0</v>
          </cell>
          <cell r="I27">
            <v>0</v>
          </cell>
        </row>
        <row r="28">
          <cell r="B28" t="str">
            <v>Электробойлерная - 1</v>
          </cell>
          <cell r="D28">
            <v>0</v>
          </cell>
          <cell r="E28">
            <v>0</v>
          </cell>
          <cell r="F28">
            <v>0</v>
          </cell>
          <cell r="G28">
            <v>0</v>
          </cell>
          <cell r="H28">
            <v>0</v>
          </cell>
          <cell r="I28">
            <v>0</v>
          </cell>
        </row>
        <row r="29">
          <cell r="B29" t="str">
            <v>Электробойлерная - 2</v>
          </cell>
          <cell r="D29">
            <v>0</v>
          </cell>
          <cell r="E29">
            <v>0</v>
          </cell>
          <cell r="F29">
            <v>0</v>
          </cell>
          <cell r="G29">
            <v>0</v>
          </cell>
          <cell r="H29">
            <v>0</v>
          </cell>
          <cell r="I29">
            <v>0</v>
          </cell>
        </row>
        <row r="30">
          <cell r="D30">
            <v>0</v>
          </cell>
          <cell r="F30">
            <v>0</v>
          </cell>
          <cell r="I30">
            <v>0</v>
          </cell>
        </row>
        <row r="31">
          <cell r="D31">
            <v>0</v>
          </cell>
          <cell r="E31">
            <v>0</v>
          </cell>
          <cell r="F31">
            <v>0</v>
          </cell>
          <cell r="G31">
            <v>0</v>
          </cell>
        </row>
        <row r="32">
          <cell r="D32">
            <v>0</v>
          </cell>
          <cell r="E32">
            <v>0</v>
          </cell>
          <cell r="F32">
            <v>0</v>
          </cell>
        </row>
        <row r="33">
          <cell r="D33">
            <v>0</v>
          </cell>
          <cell r="E33">
            <v>0</v>
          </cell>
          <cell r="F33">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E37">
            <v>0</v>
          </cell>
          <cell r="F37">
            <v>0</v>
          </cell>
          <cell r="I37">
            <v>0</v>
          </cell>
        </row>
        <row r="38">
          <cell r="B38" t="str">
            <v>ТЭС-2</v>
          </cell>
          <cell r="D38">
            <v>0</v>
          </cell>
          <cell r="E38">
            <v>0</v>
          </cell>
          <cell r="F38">
            <v>0</v>
          </cell>
          <cell r="G38">
            <v>0</v>
          </cell>
          <cell r="H38">
            <v>0</v>
          </cell>
          <cell r="I38">
            <v>0</v>
          </cell>
        </row>
        <row r="39">
          <cell r="B39" t="str">
            <v>ТЭС-1</v>
          </cell>
          <cell r="E39">
            <v>0</v>
          </cell>
          <cell r="F39">
            <v>0</v>
          </cell>
          <cell r="I39">
            <v>0</v>
          </cell>
        </row>
        <row r="41">
          <cell r="E41">
            <v>0</v>
          </cell>
        </row>
        <row r="42">
          <cell r="B42" t="str">
            <v>ГЭС-1</v>
          </cell>
          <cell r="E42">
            <v>0</v>
          </cell>
          <cell r="F42">
            <v>0</v>
          </cell>
          <cell r="I42">
            <v>0</v>
          </cell>
        </row>
        <row r="43">
          <cell r="B43" t="str">
            <v>ГЭС-2</v>
          </cell>
          <cell r="E43">
            <v>0</v>
          </cell>
          <cell r="F43">
            <v>0</v>
          </cell>
          <cell r="I43">
            <v>0</v>
          </cell>
        </row>
        <row r="44">
          <cell r="F44">
            <v>0</v>
          </cell>
          <cell r="I44">
            <v>0</v>
          </cell>
        </row>
        <row r="46">
          <cell r="D46">
            <v>0</v>
          </cell>
          <cell r="E46">
            <v>0</v>
          </cell>
          <cell r="F46">
            <v>0</v>
          </cell>
          <cell r="G46">
            <v>0</v>
          </cell>
          <cell r="H46">
            <v>0</v>
          </cell>
          <cell r="I46">
            <v>0</v>
          </cell>
        </row>
        <row r="47">
          <cell r="E47">
            <v>0</v>
          </cell>
        </row>
        <row r="48">
          <cell r="B48" t="str">
            <v>Котельная - 1</v>
          </cell>
          <cell r="E48">
            <v>0</v>
          </cell>
          <cell r="F48">
            <v>0</v>
          </cell>
          <cell r="I48">
            <v>0</v>
          </cell>
        </row>
        <row r="49">
          <cell r="B49" t="str">
            <v>Котельная - 2</v>
          </cell>
          <cell r="F49">
            <v>0</v>
          </cell>
          <cell r="I49">
            <v>0</v>
          </cell>
        </row>
        <row r="50">
          <cell r="B50" t="str">
            <v>Котельная - 2</v>
          </cell>
          <cell r="E50">
            <v>0</v>
          </cell>
          <cell r="F50">
            <v>0</v>
          </cell>
          <cell r="I50">
            <v>0</v>
          </cell>
        </row>
        <row r="51">
          <cell r="E51">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E55">
            <v>0</v>
          </cell>
          <cell r="F55">
            <v>0</v>
          </cell>
          <cell r="G55">
            <v>0</v>
          </cell>
          <cell r="H55">
            <v>0</v>
          </cell>
          <cell r="I55">
            <v>0</v>
          </cell>
        </row>
        <row r="56">
          <cell r="B56" t="str">
            <v>Всего</v>
          </cell>
          <cell r="E56">
            <v>0</v>
          </cell>
          <cell r="F56">
            <v>0</v>
          </cell>
          <cell r="G56">
            <v>0</v>
          </cell>
          <cell r="H56">
            <v>0</v>
          </cell>
          <cell r="I56">
            <v>0</v>
          </cell>
        </row>
        <row r="57">
          <cell r="E57">
            <v>0</v>
          </cell>
          <cell r="F57">
            <v>0</v>
          </cell>
          <cell r="G57">
            <v>0</v>
          </cell>
          <cell r="H57">
            <v>0</v>
          </cell>
          <cell r="I57">
            <v>0</v>
          </cell>
        </row>
        <row r="59">
          <cell r="E59">
            <v>0</v>
          </cell>
          <cell r="F59">
            <v>0</v>
          </cell>
          <cell r="G59">
            <v>0</v>
          </cell>
        </row>
        <row r="60">
          <cell r="D60">
            <v>0</v>
          </cell>
          <cell r="E60">
            <v>0</v>
          </cell>
          <cell r="F60">
            <v>0</v>
          </cell>
          <cell r="G60">
            <v>0</v>
          </cell>
          <cell r="H60">
            <v>0</v>
          </cell>
          <cell r="I60">
            <v>0</v>
          </cell>
        </row>
        <row r="61">
          <cell r="D61">
            <v>0</v>
          </cell>
          <cell r="E61">
            <v>0</v>
          </cell>
          <cell r="F61">
            <v>0</v>
          </cell>
          <cell r="G61">
            <v>0</v>
          </cell>
          <cell r="H61">
            <v>0</v>
          </cell>
          <cell r="I61">
            <v>0</v>
          </cell>
        </row>
        <row r="62">
          <cell r="E62">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v>0</v>
          </cell>
          <cell r="M10" t="e">
            <v>#NAME?</v>
          </cell>
        </row>
        <row r="11">
          <cell r="F11" t="str">
            <v>-</v>
          </cell>
          <cell r="G11">
            <v>0</v>
          </cell>
          <cell r="I11" t="str">
            <v>-</v>
          </cell>
          <cell r="J11">
            <v>0</v>
          </cell>
          <cell r="L11" t="str">
            <v>-</v>
          </cell>
          <cell r="M11">
            <v>0</v>
          </cell>
          <cell r="O11" t="str">
            <v>-</v>
          </cell>
          <cell r="P11">
            <v>0</v>
          </cell>
        </row>
        <row r="12">
          <cell r="F12">
            <v>0</v>
          </cell>
          <cell r="G12">
            <v>0</v>
          </cell>
          <cell r="J12">
            <v>0</v>
          </cell>
          <cell r="L12">
            <v>0</v>
          </cell>
          <cell r="M12">
            <v>0</v>
          </cell>
        </row>
        <row r="13">
          <cell r="F13">
            <v>0</v>
          </cell>
          <cell r="G13">
            <v>0</v>
          </cell>
          <cell r="I13">
            <v>0</v>
          </cell>
          <cell r="J13">
            <v>0</v>
          </cell>
          <cell r="L13">
            <v>0</v>
          </cell>
          <cell r="M13" t="e">
            <v>#NAME?</v>
          </cell>
        </row>
        <row r="14">
          <cell r="F14">
            <v>0</v>
          </cell>
          <cell r="G14">
            <v>0</v>
          </cell>
          <cell r="I14">
            <v>0</v>
          </cell>
          <cell r="J14">
            <v>0</v>
          </cell>
          <cell r="L14">
            <v>0</v>
          </cell>
          <cell r="M14" t="e">
            <v>#NAME?</v>
          </cell>
        </row>
        <row r="15">
          <cell r="F15">
            <v>0</v>
          </cell>
          <cell r="G15">
            <v>0</v>
          </cell>
          <cell r="I15">
            <v>0</v>
          </cell>
          <cell r="J15">
            <v>0</v>
          </cell>
          <cell r="L15">
            <v>0</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1">
          <cell r="F21">
            <v>0</v>
          </cell>
          <cell r="L21">
            <v>0</v>
          </cell>
        </row>
        <row r="22">
          <cell r="F22">
            <v>0</v>
          </cell>
          <cell r="I22">
            <v>0</v>
          </cell>
        </row>
        <row r="23">
          <cell r="F23">
            <v>0</v>
          </cell>
          <cell r="I23">
            <v>0</v>
          </cell>
        </row>
        <row r="24">
          <cell r="F24">
            <v>0</v>
          </cell>
          <cell r="G24">
            <v>0</v>
          </cell>
          <cell r="I24">
            <v>0</v>
          </cell>
          <cell r="J24">
            <v>0</v>
          </cell>
          <cell r="L24">
            <v>0</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G29">
            <v>0</v>
          </cell>
          <cell r="I29">
            <v>0</v>
          </cell>
          <cell r="J29">
            <v>0</v>
          </cell>
          <cell r="L29" t="e">
            <v>#NAME?</v>
          </cell>
          <cell r="M29" t="e">
            <v>#NAME?</v>
          </cell>
        </row>
        <row r="30">
          <cell r="F30">
            <v>0</v>
          </cell>
          <cell r="I30">
            <v>0</v>
          </cell>
        </row>
        <row r="31">
          <cell r="F31">
            <v>0</v>
          </cell>
          <cell r="G31">
            <v>0</v>
          </cell>
          <cell r="L31">
            <v>0</v>
          </cell>
          <cell r="M31" t="e">
            <v>#NAME?</v>
          </cell>
          <cell r="O31">
            <v>0</v>
          </cell>
        </row>
        <row r="32">
          <cell r="F32">
            <v>0</v>
          </cell>
          <cell r="L32" t="e">
            <v>#NAME?</v>
          </cell>
          <cell r="M32" t="e">
            <v>#NAME?</v>
          </cell>
        </row>
        <row r="33">
          <cell r="F33">
            <v>0</v>
          </cell>
          <cell r="L33">
            <v>0</v>
          </cell>
          <cell r="M33"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efreshError="1"/>
      <sheetData sheetId="135" refreshError="1"/>
      <sheetData sheetId="136" refreshError="1"/>
      <sheetData sheetId="137" refreshError="1"/>
      <sheetData sheetId="138" refreshError="1"/>
      <sheetData sheetId="139" refreshError="1"/>
      <sheetData sheetId="140">
        <row r="8">
          <cell r="D8">
            <v>15739</v>
          </cell>
        </row>
      </sheetData>
      <sheetData sheetId="141">
        <row r="8">
          <cell r="D8">
            <v>15739</v>
          </cell>
        </row>
      </sheetData>
      <sheetData sheetId="142" refreshError="1"/>
      <sheetData sheetId="143" refreshError="1"/>
      <sheetData sheetId="144" refreshError="1"/>
      <sheetData sheetId="145" refreshError="1"/>
      <sheetData sheetId="146" refreshError="1"/>
      <sheetData sheetId="147" refreshError="1"/>
      <sheetData sheetId="148">
        <row r="15">
          <cell r="F15" t="str">
            <v>План движения потоков наличности ОАО "Ленэнерго" на 4 квартал 2012 года</v>
          </cell>
        </row>
      </sheetData>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8">
          <cell r="D8">
            <v>15739</v>
          </cell>
        </row>
      </sheetData>
      <sheetData sheetId="257">
        <row r="8">
          <cell r="D8">
            <v>15739</v>
          </cell>
        </row>
      </sheetData>
      <sheetData sheetId="258">
        <row r="8">
          <cell r="D8">
            <v>15739</v>
          </cell>
        </row>
      </sheetData>
      <sheetData sheetId="259" refreshError="1"/>
      <sheetData sheetId="260" refreshError="1"/>
      <sheetData sheetId="261" refreshError="1"/>
      <sheetData sheetId="262" refreshError="1"/>
      <sheetData sheetId="263">
        <row r="8">
          <cell r="D8">
            <v>15739</v>
          </cell>
        </row>
      </sheetData>
      <sheetData sheetId="264">
        <row r="10">
          <cell r="D10" t="str">
            <v xml:space="preserve">                                                                                                                                                                                                                 </v>
          </cell>
        </row>
      </sheetData>
      <sheetData sheetId="265" refreshError="1"/>
      <sheetData sheetId="266" refreshError="1"/>
      <sheetData sheetId="267" refreshError="1"/>
      <sheetData sheetId="268" refreshError="1"/>
      <sheetData sheetId="269">
        <row r="10">
          <cell r="D10" t="str">
            <v xml:space="preserve">                                                                                                                                                                                                                 </v>
          </cell>
        </row>
      </sheetData>
      <sheetData sheetId="270"/>
      <sheetData sheetId="271" refreshError="1"/>
      <sheetData sheetId="272" refreshError="1"/>
      <sheetData sheetId="273" refreshError="1"/>
      <sheetData sheetId="274" refreshError="1"/>
      <sheetData sheetId="275" refreshError="1"/>
      <sheetData sheetId="276" refreshError="1"/>
      <sheetData sheetId="277">
        <row r="2">
          <cell r="A2">
            <v>0</v>
          </cell>
        </row>
      </sheetData>
      <sheetData sheetId="278">
        <row r="2">
          <cell r="A2">
            <v>0</v>
          </cell>
        </row>
      </sheetData>
      <sheetData sheetId="279">
        <row r="2">
          <cell r="A2">
            <v>0</v>
          </cell>
        </row>
      </sheetData>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ow r="2">
          <cell r="A2">
            <v>0</v>
          </cell>
        </row>
      </sheetData>
      <sheetData sheetId="311">
        <row r="2">
          <cell r="A2">
            <v>0</v>
          </cell>
        </row>
      </sheetData>
      <sheetData sheetId="312">
        <row r="2">
          <cell r="A2">
            <v>0</v>
          </cell>
        </row>
      </sheetData>
      <sheetData sheetId="313">
        <row r="2">
          <cell r="A2">
            <v>0</v>
          </cell>
        </row>
      </sheetData>
      <sheetData sheetId="314">
        <row r="2">
          <cell r="A2">
            <v>0</v>
          </cell>
        </row>
      </sheetData>
      <sheetData sheetId="315">
        <row r="2">
          <cell r="A2">
            <v>0</v>
          </cell>
        </row>
      </sheetData>
      <sheetData sheetId="316">
        <row r="2">
          <cell r="A2">
            <v>0</v>
          </cell>
        </row>
      </sheetData>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ow r="2">
          <cell r="A2">
            <v>0</v>
          </cell>
        </row>
      </sheetData>
      <sheetData sheetId="324">
        <row r="2">
          <cell r="A2">
            <v>0</v>
          </cell>
        </row>
      </sheetData>
      <sheetData sheetId="325" refreshError="1"/>
      <sheetData sheetId="326" refreshError="1"/>
      <sheetData sheetId="327" refreshError="1"/>
      <sheetData sheetId="328" refreshError="1"/>
      <sheetData sheetId="329">
        <row r="2">
          <cell r="A2">
            <v>0</v>
          </cell>
        </row>
      </sheetData>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Справочники"/>
      <sheetName val="29"/>
      <sheetName val="20"/>
      <sheetName val="21"/>
      <sheetName val="23"/>
      <sheetName val="25"/>
      <sheetName val="26"/>
      <sheetName val="27"/>
      <sheetName val="28"/>
      <sheetName val="19"/>
      <sheetName val="22"/>
      <sheetName val="24"/>
      <sheetName val="Регионы"/>
      <sheetName val="TEHSHEET"/>
      <sheetName val="Гр5(о)"/>
      <sheetName val="I"/>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drivers"/>
      <sheetName val="УрРасч"/>
      <sheetName val="Гр5(о)"/>
      <sheetName val="Main"/>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 val="14б ДПН отчет"/>
      <sheetName val="16а Сводный анализ"/>
      <sheetName val="Титульный"/>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Заголовок"/>
      <sheetName val="Вводные данные систем"/>
      <sheetName val="TEHSHEET"/>
      <sheetName val="Топливо2009"/>
      <sheetName val="2009"/>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ээ"/>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Лист2"/>
      <sheetName val="Лист1"/>
      <sheetName val="ик"/>
      <sheetName val="Баланс ээ"/>
      <sheetName val="Баланс мощности"/>
      <sheetName val="regs"/>
      <sheetName val="Справочники"/>
      <sheetName val="Расчет НВВ общий"/>
      <sheetName val="ЭСО"/>
      <sheetName val="Ген. не уч. ОРЭМ"/>
      <sheetName val="Свод"/>
      <sheetName val="База"/>
      <sheetName val="proverka"/>
      <sheetName val="I"/>
      <sheetName val="MTO REV.0"/>
      <sheetName val="ПРОГНОЗ_1"/>
      <sheetName val="Dati Caricati"/>
      <sheetName val="Lists"/>
      <sheetName val="Прилож.1"/>
      <sheetName val="Списки"/>
      <sheetName val="F5"/>
      <sheetName val="Лист3"/>
      <sheetName val="Данные"/>
      <sheetName val="ИТ-бюджет"/>
      <sheetName val="Баланс мощности 2007"/>
      <sheetName val="Гр5(о)"/>
      <sheetName val="ФБР"/>
      <sheetName val="5"/>
      <sheetName val=""/>
      <sheetName val="main gate house"/>
    </sheetNames>
    <sheetDataSet>
      <sheetData sheetId="0" refreshError="1"/>
      <sheetData sheetId="1" refreshError="1"/>
      <sheetData sheetId="2" refreshError="1">
        <row r="5">
          <cell r="G5">
            <v>4551113.38</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5">
          <cell r="G5">
            <v>16503137.241579933</v>
          </cell>
        </row>
      </sheetData>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ow r="5">
          <cell r="G5">
            <v>16503137.241579933</v>
          </cell>
        </row>
      </sheetData>
      <sheetData sheetId="34">
        <row r="5">
          <cell r="G5">
            <v>16503137.241579933</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ow r="5">
          <cell r="G5">
            <v>4551113.38</v>
          </cell>
        </row>
      </sheetData>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17_1"/>
      <sheetName val="Ф_1 _для АО_энерго_"/>
      <sheetName val="Ф_2 _для АО_энерго_"/>
      <sheetName val="Стоимость ЭЭ"/>
      <sheetName val="FST5"/>
      <sheetName val="29"/>
      <sheetName val="20"/>
      <sheetName val="21"/>
      <sheetName val="26"/>
      <sheetName val="27"/>
      <sheetName val="28"/>
      <sheetName val="19"/>
      <sheetName val="22"/>
      <sheetName val="Динамика пакета"/>
      <sheetName val="КЗ и БДДС НВД+ИДЕ"/>
      <sheetName val="База"/>
      <sheetName val="2008 -2010"/>
      <sheetName val="Регионы"/>
    </sheetNames>
    <sheetDataSet>
      <sheetData sheetId="0" refreshError="1"/>
      <sheetData sheetId="1" refreshError="1"/>
      <sheetData sheetId="2" refreshError="1">
        <row r="13">
          <cell r="E13" t="str">
            <v>г.Москва</v>
          </cell>
        </row>
        <row r="21">
          <cell r="D21" t="str">
            <v>ЭСО</v>
          </cell>
        </row>
        <row r="27">
          <cell r="F27" t="str">
            <v>Предложение регионального регулятора</v>
          </cell>
        </row>
      </sheetData>
      <sheetData sheetId="3" refreshError="1"/>
      <sheetData sheetId="4" refreshError="1"/>
      <sheetData sheetId="5" refreshError="1">
        <row r="15">
          <cell r="AB15">
            <v>150</v>
          </cell>
        </row>
        <row r="17">
          <cell r="AB17">
            <v>450</v>
          </cell>
          <cell r="AC17">
            <v>60</v>
          </cell>
        </row>
        <row r="18">
          <cell r="AB18">
            <v>90</v>
          </cell>
        </row>
        <row r="20">
          <cell r="AB20">
            <v>30</v>
          </cell>
          <cell r="AC20">
            <v>1680</v>
          </cell>
        </row>
        <row r="23">
          <cell r="AC23">
            <v>1.5</v>
          </cell>
        </row>
        <row r="25">
          <cell r="AC25">
            <v>1488.06</v>
          </cell>
        </row>
        <row r="31">
          <cell r="AB31">
            <v>209.4</v>
          </cell>
          <cell r="AC31">
            <v>415.2</v>
          </cell>
        </row>
      </sheetData>
      <sheetData sheetId="6" refreshError="1">
        <row r="15">
          <cell r="AB15">
            <v>4.2300000000000004</v>
          </cell>
        </row>
        <row r="17">
          <cell r="AB17">
            <v>12.68</v>
          </cell>
          <cell r="AC17">
            <v>1.69</v>
          </cell>
        </row>
        <row r="18">
          <cell r="AB18">
            <v>2.54</v>
          </cell>
        </row>
        <row r="20">
          <cell r="AB20">
            <v>0.85</v>
          </cell>
          <cell r="AC20">
            <v>47.34</v>
          </cell>
        </row>
        <row r="21">
          <cell r="AB21">
            <v>1.75</v>
          </cell>
          <cell r="AC21">
            <v>7.99</v>
          </cell>
        </row>
        <row r="27">
          <cell r="F27" t="str">
            <v>Предложение регионального регулятора</v>
          </cell>
        </row>
        <row r="28">
          <cell r="AC28">
            <v>42.01</v>
          </cell>
        </row>
        <row r="30">
          <cell r="AB30">
            <v>5.9</v>
          </cell>
          <cell r="AC30">
            <v>11.7</v>
          </cell>
        </row>
      </sheetData>
      <sheetData sheetId="7" refreshError="1"/>
      <sheetData sheetId="8" refreshError="1">
        <row r="13">
          <cell r="I13">
            <v>86</v>
          </cell>
        </row>
        <row r="16">
          <cell r="I16">
            <v>86</v>
          </cell>
        </row>
        <row r="18">
          <cell r="I18">
            <v>2713.5</v>
          </cell>
        </row>
        <row r="19">
          <cell r="I19">
            <v>4.5</v>
          </cell>
        </row>
        <row r="20">
          <cell r="I20">
            <v>3.9</v>
          </cell>
        </row>
        <row r="23">
          <cell r="I23">
            <v>12.5</v>
          </cell>
        </row>
        <row r="26">
          <cell r="I26">
            <v>75</v>
          </cell>
        </row>
        <row r="29">
          <cell r="I29">
            <v>15</v>
          </cell>
        </row>
        <row r="32">
          <cell r="I32">
            <v>24</v>
          </cell>
        </row>
        <row r="34">
          <cell r="B34" t="str">
            <v>Выплаты &lt;______________&gt;:</v>
          </cell>
        </row>
        <row r="37">
          <cell r="B37" t="str">
            <v>Выплаты &lt;______________&gt;:</v>
          </cell>
        </row>
        <row r="49">
          <cell r="E49">
            <v>12</v>
          </cell>
          <cell r="F49">
            <v>12</v>
          </cell>
          <cell r="G49">
            <v>12</v>
          </cell>
          <cell r="H49">
            <v>12</v>
          </cell>
          <cell r="I49">
            <v>12</v>
          </cell>
        </row>
      </sheetData>
      <sheetData sheetId="9" refreshError="1">
        <row r="10">
          <cell r="J10">
            <v>696708</v>
          </cell>
        </row>
        <row r="25">
          <cell r="J25">
            <v>72000</v>
          </cell>
        </row>
        <row r="70">
          <cell r="I70">
            <v>6.52</v>
          </cell>
          <cell r="J70">
            <v>1.63</v>
          </cell>
          <cell r="K70">
            <v>1.63</v>
          </cell>
          <cell r="L70">
            <v>1.63</v>
          </cell>
          <cell r="M70">
            <v>1.63</v>
          </cell>
        </row>
      </sheetData>
      <sheetData sheetId="10" refreshError="1">
        <row r="21">
          <cell r="D21">
            <v>696708</v>
          </cell>
          <cell r="E21">
            <v>72000</v>
          </cell>
          <cell r="I21">
            <v>49532.959999999999</v>
          </cell>
        </row>
      </sheetData>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1">
          <cell r="E11">
            <v>0</v>
          </cell>
          <cell r="F11">
            <v>0</v>
          </cell>
          <cell r="G11">
            <v>0</v>
          </cell>
          <cell r="H11">
            <v>0</v>
          </cell>
          <cell r="I11">
            <v>59.59</v>
          </cell>
          <cell r="J11">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8">
          <cell r="I18">
            <v>629</v>
          </cell>
          <cell r="J18">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6">
          <cell r="I26">
            <v>0</v>
          </cell>
          <cell r="J26">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59.59</v>
          </cell>
          <cell r="J30">
            <v>0</v>
          </cell>
        </row>
        <row r="31">
          <cell r="E31">
            <v>0</v>
          </cell>
          <cell r="F31">
            <v>0</v>
          </cell>
          <cell r="G31">
            <v>0</v>
          </cell>
          <cell r="H31">
            <v>0</v>
          </cell>
          <cell r="I31">
            <v>59.59</v>
          </cell>
          <cell r="J31">
            <v>0</v>
          </cell>
        </row>
        <row r="32">
          <cell r="E32">
            <v>0</v>
          </cell>
          <cell r="F32">
            <v>0</v>
          </cell>
          <cell r="G32">
            <v>0</v>
          </cell>
          <cell r="H32">
            <v>0</v>
          </cell>
          <cell r="I32">
            <v>59.59</v>
          </cell>
          <cell r="J32">
            <v>0</v>
          </cell>
        </row>
        <row r="33">
          <cell r="E33">
            <v>0</v>
          </cell>
          <cell r="F33">
            <v>0</v>
          </cell>
          <cell r="G33">
            <v>0</v>
          </cell>
          <cell r="H33">
            <v>0</v>
          </cell>
          <cell r="I33">
            <v>41.04</v>
          </cell>
          <cell r="J33">
            <v>0</v>
          </cell>
        </row>
        <row r="34">
          <cell r="J34">
            <v>0</v>
          </cell>
        </row>
        <row r="35">
          <cell r="E35">
            <v>0</v>
          </cell>
          <cell r="F35">
            <v>0</v>
          </cell>
          <cell r="G35">
            <v>0</v>
          </cell>
          <cell r="H35">
            <v>0</v>
          </cell>
          <cell r="I35">
            <v>0</v>
          </cell>
          <cell r="J35">
            <v>0</v>
          </cell>
        </row>
        <row r="36">
          <cell r="J36">
            <v>0</v>
          </cell>
        </row>
        <row r="37">
          <cell r="E37">
            <v>0</v>
          </cell>
          <cell r="F37">
            <v>0</v>
          </cell>
          <cell r="G37">
            <v>0</v>
          </cell>
          <cell r="H37">
            <v>0</v>
          </cell>
          <cell r="I37">
            <v>0</v>
          </cell>
          <cell r="J37">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E41">
            <v>0</v>
          </cell>
          <cell r="F41">
            <v>0</v>
          </cell>
          <cell r="G41">
            <v>0</v>
          </cell>
          <cell r="H41">
            <v>0</v>
          </cell>
          <cell r="I41">
            <v>52929</v>
          </cell>
          <cell r="J41">
            <v>0</v>
          </cell>
        </row>
        <row r="42">
          <cell r="E42">
            <v>0</v>
          </cell>
          <cell r="F42">
            <v>0</v>
          </cell>
          <cell r="G42">
            <v>0</v>
          </cell>
          <cell r="H42">
            <v>0</v>
          </cell>
          <cell r="I42">
            <v>0</v>
          </cell>
          <cell r="J42">
            <v>0</v>
          </cell>
        </row>
        <row r="43">
          <cell r="J43">
            <v>0</v>
          </cell>
        </row>
        <row r="44">
          <cell r="J44">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0">
          <cell r="I50">
            <v>1030</v>
          </cell>
          <cell r="J50">
            <v>0</v>
          </cell>
        </row>
        <row r="51">
          <cell r="J51">
            <v>0</v>
          </cell>
        </row>
        <row r="52">
          <cell r="E52">
            <v>0</v>
          </cell>
          <cell r="F52">
            <v>0</v>
          </cell>
          <cell r="G52">
            <v>0</v>
          </cell>
          <cell r="H52">
            <v>0</v>
          </cell>
          <cell r="I52">
            <v>0</v>
          </cell>
          <cell r="J52">
            <v>0</v>
          </cell>
        </row>
        <row r="53">
          <cell r="E53">
            <v>0</v>
          </cell>
          <cell r="F53">
            <v>0</v>
          </cell>
          <cell r="G53">
            <v>0</v>
          </cell>
          <cell r="H53">
            <v>0</v>
          </cell>
          <cell r="I53">
            <v>0</v>
          </cell>
          <cell r="J53">
            <v>0</v>
          </cell>
        </row>
        <row r="54">
          <cell r="E54">
            <v>0</v>
          </cell>
          <cell r="F54">
            <v>0</v>
          </cell>
          <cell r="G54">
            <v>0</v>
          </cell>
          <cell r="H54">
            <v>0</v>
          </cell>
          <cell r="I54">
            <v>5889</v>
          </cell>
          <cell r="J54">
            <v>0</v>
          </cell>
        </row>
        <row r="55">
          <cell r="I55">
            <v>1935</v>
          </cell>
          <cell r="J55">
            <v>0</v>
          </cell>
        </row>
        <row r="56">
          <cell r="I56">
            <v>2584</v>
          </cell>
          <cell r="J56">
            <v>0</v>
          </cell>
        </row>
        <row r="57">
          <cell r="E57">
            <v>0</v>
          </cell>
          <cell r="F57">
            <v>0</v>
          </cell>
          <cell r="G57">
            <v>0</v>
          </cell>
          <cell r="H57">
            <v>0</v>
          </cell>
          <cell r="I57">
            <v>0</v>
          </cell>
          <cell r="J57">
            <v>0</v>
          </cell>
        </row>
        <row r="58">
          <cell r="J58">
            <v>0</v>
          </cell>
        </row>
        <row r="59">
          <cell r="E59">
            <v>0</v>
          </cell>
          <cell r="F59">
            <v>0</v>
          </cell>
          <cell r="G59">
            <v>0</v>
          </cell>
          <cell r="H59">
            <v>0</v>
          </cell>
          <cell r="I59">
            <v>0</v>
          </cell>
          <cell r="J59">
            <v>0</v>
          </cell>
        </row>
        <row r="60">
          <cell r="J60">
            <v>0</v>
          </cell>
        </row>
        <row r="61">
          <cell r="J61">
            <v>0</v>
          </cell>
        </row>
        <row r="62">
          <cell r="J62">
            <v>0</v>
          </cell>
        </row>
        <row r="63">
          <cell r="I63">
            <v>1370</v>
          </cell>
          <cell r="J63">
            <v>0</v>
          </cell>
        </row>
        <row r="64">
          <cell r="E64">
            <v>0</v>
          </cell>
          <cell r="F64">
            <v>0</v>
          </cell>
          <cell r="G64">
            <v>0</v>
          </cell>
          <cell r="H64">
            <v>0</v>
          </cell>
          <cell r="I64">
            <v>154819.56570949999</v>
          </cell>
          <cell r="J64">
            <v>0</v>
          </cell>
        </row>
        <row r="65">
          <cell r="E65">
            <v>0</v>
          </cell>
          <cell r="F65">
            <v>0</v>
          </cell>
          <cell r="G65">
            <v>0</v>
          </cell>
          <cell r="H65">
            <v>0</v>
          </cell>
          <cell r="I65">
            <v>0</v>
          </cell>
          <cell r="J65">
            <v>0</v>
          </cell>
        </row>
        <row r="66">
          <cell r="E66">
            <v>0</v>
          </cell>
          <cell r="F66">
            <v>0</v>
          </cell>
          <cell r="G66">
            <v>0</v>
          </cell>
          <cell r="H66">
            <v>0</v>
          </cell>
          <cell r="I66">
            <v>0</v>
          </cell>
          <cell r="J66">
            <v>0</v>
          </cell>
        </row>
      </sheetData>
      <sheetData sheetId="12">
        <row r="20">
          <cell r="I20">
            <v>3.9</v>
          </cell>
        </row>
      </sheetData>
      <sheetData sheetId="13" refreshError="1"/>
      <sheetData sheetId="14" refreshError="1"/>
      <sheetData sheetId="15">
        <row r="25">
          <cell r="J25">
            <v>72000</v>
          </cell>
        </row>
        <row r="70">
          <cell r="J70">
            <v>1.63</v>
          </cell>
          <cell r="K70">
            <v>1.63</v>
          </cell>
        </row>
      </sheetData>
      <sheetData sheetId="16" refreshError="1">
        <row r="4">
          <cell r="D4" t="str">
            <v>200_ г.</v>
          </cell>
        </row>
        <row r="7">
          <cell r="C7" t="str">
            <v>____________________________________________</v>
          </cell>
        </row>
        <row r="8">
          <cell r="C8" t="str">
            <v>____________________________________________</v>
          </cell>
        </row>
        <row r="9">
          <cell r="C9" t="str">
            <v>____________________________________________</v>
          </cell>
        </row>
        <row r="10">
          <cell r="C10" t="str">
            <v>_____________________________________________</v>
          </cell>
        </row>
        <row r="11">
          <cell r="A11" t="str">
            <v>_________________________________________________________________________________________________</v>
          </cell>
        </row>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refreshError="1">
        <row r="5">
          <cell r="C5" t="str">
            <v>_________</v>
          </cell>
          <cell r="D5" t="str">
            <v>200_ г.</v>
          </cell>
        </row>
        <row r="8">
          <cell r="C8" t="str">
            <v>____________________________________________</v>
          </cell>
        </row>
        <row r="9">
          <cell r="C9" t="str">
            <v>____________________________________________</v>
          </cell>
        </row>
        <row r="10">
          <cell r="C10" t="str">
            <v>____________________________________________</v>
          </cell>
        </row>
        <row r="11">
          <cell r="C11" t="str">
            <v>_____________________________________________</v>
          </cell>
        </row>
        <row r="12">
          <cell r="A12" t="str">
            <v>_________________________________________________________________________________________________</v>
          </cell>
        </row>
      </sheetData>
      <sheetData sheetId="18" refreshError="1"/>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7.1"/>
      <sheetName val="24"/>
      <sheetName val="25"/>
      <sheetName val="Справочники"/>
      <sheetName val="Заголовок"/>
      <sheetName val="База"/>
      <sheetName val="КБФ"/>
      <sheetName val="КЧФ"/>
      <sheetName val="СОФ"/>
      <sheetName val="СтЭ"/>
      <sheetName val="ИнгФ"/>
      <sheetName val="ДагЭ"/>
      <sheetName val="АУ"/>
      <sheetName val="МРСК"/>
      <sheetName val="ПЗ корр план"/>
      <sheetName val="ФОТ_ТБР"/>
      <sheetName val="потоки передача"/>
      <sheetName val="2014-2012 Анализ отклонений"/>
      <sheetName val="2013 корр Анализ откл."/>
      <sheetName val="Фиксты"/>
      <sheetName val="10163"/>
      <sheetName val="Экономия"/>
      <sheetName val="Темп РОР"/>
      <sheetName val="ТБР 2010-2013"/>
      <sheetName val="EBITDA"/>
      <sheetName val="Инфа к Презе"/>
      <sheetName val="Лист1"/>
      <sheetName val="IRR"/>
      <sheetName val="сводная"/>
      <sheetName val="Общая числ."/>
      <sheetName val="1. УЕ"/>
      <sheetName val="УЕ"/>
      <sheetName val="1. УЕ (наш первонач)"/>
      <sheetName val="2. Рабочие"/>
      <sheetName val="3. АТЦ"/>
      <sheetName val="4.Цеховые"/>
      <sheetName val="1.Расчет по АУП (2)"/>
      <sheetName val="5. АУП"/>
      <sheetName val="6. МОП"/>
      <sheetName val="Кнеяв"/>
      <sheetName val="2. Рабочий персонал (2)"/>
      <sheetName val="П2.1 (МО и ДО)"/>
      <sheetName val="П2.2 (МО и ДО)"/>
      <sheetName val="Ср.разряд"/>
      <sheetName val="Кондинский"/>
      <sheetName val="Заболоченность, расстояние "/>
      <sheetName val="Лист2"/>
      <sheetName val="Лист3"/>
      <sheetName val="Лист4"/>
      <sheetName val="Лист5"/>
      <sheetName val="Лист6"/>
      <sheetName val="Лист7"/>
      <sheetName val="Лист8"/>
      <sheetName val="Лист9"/>
      <sheetName val="Сценарные условия"/>
      <sheetName val="Список ДЗО"/>
      <sheetName val="СБП_Общее"/>
      <sheetName val="СБП_Проверки"/>
      <sheetName val="СБП_ДопИнфо"/>
      <sheetName val="СБП_ОцП"/>
      <sheetName val="СБП_ИПР"/>
      <sheetName val="СБП_СметаЗатрат"/>
      <sheetName val="СБП_дляФСК_Персонал"/>
      <sheetName val="СБП_Затраты_на_персонал"/>
      <sheetName val="СБП_ОФР"/>
      <sheetName val="СБП_БДР"/>
      <sheetName val="СБП_ДохРасх_ВГО"/>
      <sheetName val="СБП_БДДС"/>
      <sheetName val="СБП_БДДС_ВГО"/>
      <sheetName val="СБП_ПрогнозныйБаланс"/>
      <sheetName val="СБП_ПрогнозныйБаланс_ВГО"/>
      <sheetName val="СБП_Списки"/>
      <sheetName val="Титул"/>
      <sheetName val="Содержание_расшир. формат"/>
      <sheetName val="Содержание_агрегир.формат"/>
      <sheetName val="t_настройки"/>
      <sheetName val="1.Общие сведения"/>
      <sheetName val="2.Оценочные показатели"/>
      <sheetName val="3.Программа реализации"/>
      <sheetName val="4. Затраты на персонал"/>
      <sheetName val="5.ИПР"/>
      <sheetName val="6.ОФР"/>
      <sheetName val="7. Смета затрат"/>
      <sheetName val="8.БДР"/>
      <sheetName val="9.БДДС (ДПН)"/>
      <sheetName val="10.Прогнозный баланс"/>
      <sheetName val="11.ПУЭ"/>
      <sheetName val="Контроль"/>
      <sheetName val="Списки"/>
      <sheetName val=""/>
      <sheetName val="Сводка - лизинг"/>
    </sheetNames>
    <sheetDataSet>
      <sheetData sheetId="0"/>
      <sheetData sheetId="1">
        <row r="13">
          <cell r="G13">
            <v>2101537.73</v>
          </cell>
        </row>
      </sheetData>
      <sheetData sheetId="2"/>
      <sheetData sheetId="3"/>
      <sheetData sheetId="4">
        <row r="5">
          <cell r="G5">
            <v>2222938.4948999998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5">
          <cell r="G5">
            <v>2222938.4948999998</v>
          </cell>
        </row>
      </sheetData>
      <sheetData sheetId="20">
        <row r="5">
          <cell r="G5">
            <v>2222938.4948999998</v>
          </cell>
        </row>
      </sheetData>
      <sheetData sheetId="21">
        <row r="5">
          <cell r="G5">
            <v>2222938.4948999998</v>
          </cell>
        </row>
      </sheetData>
      <sheetData sheetId="22">
        <row r="5">
          <cell r="G5">
            <v>2222938.4948999998</v>
          </cell>
        </row>
      </sheetData>
      <sheetData sheetId="23">
        <row r="5">
          <cell r="G5">
            <v>2222938.4948999998</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5">
          <cell r="G5">
            <v>2222938.4948999998</v>
          </cell>
        </row>
      </sheetData>
      <sheetData sheetId="39">
        <row r="5">
          <cell r="G5">
            <v>2222938.4948999998</v>
          </cell>
        </row>
      </sheetData>
      <sheetData sheetId="40" refreshError="1"/>
      <sheetData sheetId="41" refreshError="1"/>
      <sheetData sheetId="42">
        <row r="5">
          <cell r="G5">
            <v>2222938.4948999998</v>
          </cell>
        </row>
      </sheetData>
      <sheetData sheetId="43">
        <row r="5">
          <cell r="G5">
            <v>2222938.4948999998</v>
          </cell>
        </row>
      </sheetData>
      <sheetData sheetId="44">
        <row r="5">
          <cell r="G5">
            <v>2222938.4948999998</v>
          </cell>
        </row>
      </sheetData>
      <sheetData sheetId="45">
        <row r="5">
          <cell r="G5">
            <v>2222938.4948999998</v>
          </cell>
        </row>
      </sheetData>
      <sheetData sheetId="46">
        <row r="5">
          <cell r="G5">
            <v>2222938.4948999998</v>
          </cell>
        </row>
      </sheetData>
      <sheetData sheetId="47">
        <row r="5">
          <cell r="G5">
            <v>2222938.4948999998</v>
          </cell>
        </row>
      </sheetData>
      <sheetData sheetId="48">
        <row r="5">
          <cell r="G5">
            <v>2222938.4948999998</v>
          </cell>
        </row>
      </sheetData>
      <sheetData sheetId="49">
        <row r="5">
          <cell r="G5">
            <v>2222938.4948999998</v>
          </cell>
        </row>
      </sheetData>
      <sheetData sheetId="50">
        <row r="5">
          <cell r="G5">
            <v>2222938.4948999998</v>
          </cell>
        </row>
      </sheetData>
      <sheetData sheetId="51">
        <row r="5">
          <cell r="G5">
            <v>2222938.4948999998</v>
          </cell>
        </row>
      </sheetData>
      <sheetData sheetId="52">
        <row r="5">
          <cell r="G5">
            <v>2222938.4948999998</v>
          </cell>
        </row>
      </sheetData>
      <sheetData sheetId="53">
        <row r="5">
          <cell r="G5">
            <v>2222938.4948999998</v>
          </cell>
        </row>
      </sheetData>
      <sheetData sheetId="54">
        <row r="5">
          <cell r="G5">
            <v>2222938.4948999998</v>
          </cell>
        </row>
      </sheetData>
      <sheetData sheetId="55">
        <row r="5">
          <cell r="G5">
            <v>2222938.4948999998</v>
          </cell>
        </row>
      </sheetData>
      <sheetData sheetId="56">
        <row r="5">
          <cell r="G5">
            <v>2222938.4948999998</v>
          </cell>
        </row>
      </sheetData>
      <sheetData sheetId="57">
        <row r="5">
          <cell r="G5">
            <v>2222938.4948999998</v>
          </cell>
        </row>
      </sheetData>
      <sheetData sheetId="58" refreshError="1"/>
      <sheetData sheetId="59">
        <row r="5">
          <cell r="G5">
            <v>2222938.4948999998</v>
          </cell>
        </row>
      </sheetData>
      <sheetData sheetId="60">
        <row r="5">
          <cell r="G5">
            <v>2222938.4948999998</v>
          </cell>
        </row>
      </sheetData>
      <sheetData sheetId="61">
        <row r="5">
          <cell r="G5">
            <v>2222938.4948999998</v>
          </cell>
        </row>
      </sheetData>
      <sheetData sheetId="62">
        <row r="5">
          <cell r="G5">
            <v>2222938.4948999998</v>
          </cell>
        </row>
      </sheetData>
      <sheetData sheetId="63">
        <row r="5">
          <cell r="G5">
            <v>2222938.4948999998</v>
          </cell>
        </row>
      </sheetData>
      <sheetData sheetId="64">
        <row r="5">
          <cell r="G5">
            <v>2222938.4948999998</v>
          </cell>
        </row>
      </sheetData>
      <sheetData sheetId="65">
        <row r="5">
          <cell r="G5">
            <v>2222938.4948999998</v>
          </cell>
        </row>
      </sheetData>
      <sheetData sheetId="66">
        <row r="5">
          <cell r="G5">
            <v>2222938.4948999998</v>
          </cell>
        </row>
      </sheetData>
      <sheetData sheetId="67">
        <row r="5">
          <cell r="G5">
            <v>2222938.4948999998</v>
          </cell>
        </row>
      </sheetData>
      <sheetData sheetId="68">
        <row r="5">
          <cell r="G5">
            <v>2222938.4948999998</v>
          </cell>
        </row>
      </sheetData>
      <sheetData sheetId="69">
        <row r="5">
          <cell r="G5">
            <v>2222938.4948999998</v>
          </cell>
        </row>
      </sheetData>
      <sheetData sheetId="70">
        <row r="5">
          <cell r="G5">
            <v>2222938.4948999998</v>
          </cell>
        </row>
      </sheetData>
      <sheetData sheetId="71">
        <row r="5">
          <cell r="G5">
            <v>2222938.4948999998</v>
          </cell>
        </row>
      </sheetData>
      <sheetData sheetId="72">
        <row r="5">
          <cell r="G5">
            <v>2222938.4948999998</v>
          </cell>
        </row>
      </sheetData>
      <sheetData sheetId="73">
        <row r="5">
          <cell r="G5">
            <v>2222938.4948999998</v>
          </cell>
        </row>
      </sheetData>
      <sheetData sheetId="74">
        <row r="5">
          <cell r="G5">
            <v>2222938.4948999998</v>
          </cell>
        </row>
      </sheetData>
      <sheetData sheetId="75">
        <row r="5">
          <cell r="G5">
            <v>2222938.4948999998</v>
          </cell>
        </row>
      </sheetData>
      <sheetData sheetId="76">
        <row r="5">
          <cell r="G5">
            <v>2222938.4948999998</v>
          </cell>
        </row>
      </sheetData>
      <sheetData sheetId="77">
        <row r="5">
          <cell r="G5">
            <v>2222938.4948999998</v>
          </cell>
        </row>
      </sheetData>
      <sheetData sheetId="78">
        <row r="5">
          <cell r="G5">
            <v>2222938.4948999998</v>
          </cell>
        </row>
      </sheetData>
      <sheetData sheetId="79">
        <row r="5">
          <cell r="G5">
            <v>2222938.4948999998</v>
          </cell>
        </row>
      </sheetData>
      <sheetData sheetId="80">
        <row r="5">
          <cell r="G5">
            <v>2222938.4948999998</v>
          </cell>
        </row>
      </sheetData>
      <sheetData sheetId="81">
        <row r="5">
          <cell r="G5">
            <v>2222938.4948999998</v>
          </cell>
        </row>
      </sheetData>
      <sheetData sheetId="82">
        <row r="5">
          <cell r="G5">
            <v>2222938.4948999998</v>
          </cell>
        </row>
      </sheetData>
      <sheetData sheetId="83">
        <row r="5">
          <cell r="G5">
            <v>2222938.4948999998</v>
          </cell>
        </row>
      </sheetData>
      <sheetData sheetId="84">
        <row r="5">
          <cell r="G5">
            <v>2222938.4948999998</v>
          </cell>
        </row>
      </sheetData>
      <sheetData sheetId="85">
        <row r="5">
          <cell r="G5">
            <v>2222938.4948999998</v>
          </cell>
        </row>
      </sheetData>
      <sheetData sheetId="86">
        <row r="5">
          <cell r="G5">
            <v>2222938.4948999998</v>
          </cell>
        </row>
      </sheetData>
      <sheetData sheetId="87">
        <row r="5">
          <cell r="G5">
            <v>2222938.4948999998</v>
          </cell>
        </row>
      </sheetData>
      <sheetData sheetId="88">
        <row r="5">
          <cell r="G5">
            <v>2222938.4948999998</v>
          </cell>
        </row>
      </sheetData>
      <sheetData sheetId="89">
        <row r="5">
          <cell r="G5">
            <v>2222938.4948999998</v>
          </cell>
        </row>
      </sheetData>
      <sheetData sheetId="90">
        <row r="5">
          <cell r="G5">
            <v>2222938.4948999998</v>
          </cell>
        </row>
      </sheetData>
      <sheetData sheetId="91">
        <row r="5">
          <cell r="G5">
            <v>2222938.4948999998</v>
          </cell>
        </row>
      </sheetData>
      <sheetData sheetId="92">
        <row r="5">
          <cell r="G5">
            <v>2222938.4948999998</v>
          </cell>
        </row>
      </sheetData>
      <sheetData sheetId="93">
        <row r="5">
          <cell r="G5">
            <v>2222938.4948999998</v>
          </cell>
        </row>
      </sheetData>
      <sheetData sheetId="94">
        <row r="5">
          <cell r="G5">
            <v>2222938.4948999998</v>
          </cell>
        </row>
      </sheetData>
      <sheetData sheetId="95"/>
      <sheetData sheetId="96">
        <row r="13">
          <cell r="G13">
            <v>2101537.73</v>
          </cell>
        </row>
      </sheetData>
      <sheetData sheetId="97">
        <row r="5">
          <cell r="G5">
            <v>2222938.4948999998</v>
          </cell>
        </row>
      </sheetData>
      <sheetData sheetId="98">
        <row r="5">
          <cell r="G5">
            <v>2222938.4948999998</v>
          </cell>
        </row>
      </sheetData>
      <sheetData sheetId="99">
        <row r="5">
          <cell r="G5">
            <v>2222938.4948999998</v>
          </cell>
        </row>
      </sheetData>
      <sheetData sheetId="100">
        <row r="5">
          <cell r="G5">
            <v>2222938.4948999998</v>
          </cell>
        </row>
      </sheetData>
      <sheetData sheetId="101" refreshError="1"/>
      <sheetData sheetId="102">
        <row r="5">
          <cell r="G5">
            <v>2222938.4948999998</v>
          </cell>
        </row>
      </sheetData>
      <sheetData sheetId="10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Кедровский"/>
      <sheetName val="UGOL"/>
      <sheetName val="TEHSHEET"/>
      <sheetName val="план 2000"/>
      <sheetName val="Перегруппировка"/>
      <sheetName val="ПрЭС"/>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БДР"/>
      <sheetName val="прочие доходы"/>
      <sheetName val="ТЭП ТНС утв."/>
      <sheetName val="КПЭ"/>
      <sheetName val="ОНА,ОНО"/>
      <sheetName val="Т6"/>
      <sheetName val="Смета2 проект. раб."/>
      <sheetName val="1. свод филиалы"/>
      <sheetName val="1. ИА"/>
      <sheetName val="1. свод ЛЭ"/>
      <sheetName val="T0"/>
      <sheetName val="Drop down lists"/>
      <sheetName val="реестр сф 2012"/>
      <sheetName val="служебная"/>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 val="П.8."/>
      <sheetName val="Перечень"/>
      <sheetName val="Справочник коды"/>
      <sheetName val="база подразделение"/>
      <sheetName val="база статьи затрат"/>
      <sheetName val="БД"/>
      <sheetName val="ID ПС"/>
      <sheetName val="Информ-я о регулируемой орг-и"/>
      <sheetName val="Нормы325"/>
      <sheetName val="TOPLIWO"/>
      <sheetName val="2018"/>
      <sheetName val="2019"/>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ЭТЛ"/>
      <sheetName val="Добло"/>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Форма 4"/>
      <sheetName val="Лист1"/>
      <sheetName val="Лист2"/>
      <sheetName val="Лист3"/>
    </sheetNames>
    <sheetDataSet>
      <sheetData sheetId="0">
        <row r="4">
          <cell r="K4" t="str">
            <v>Проектная мощность/
протяженность сетей (корректировка)</v>
          </cell>
        </row>
      </sheetData>
      <sheetData sheetId="1">
        <row r="4">
          <cell r="K4" t="str">
            <v>Проектная мощность/
протяженность сетей (корректировка)</v>
          </cell>
        </row>
      </sheetData>
      <sheetData sheetId="2">
        <row r="4">
          <cell r="K4" t="str">
            <v>Проектная мощность/
протяженность сетей (корректировка)</v>
          </cell>
        </row>
      </sheetData>
      <sheetData sheetId="3">
        <row r="4">
          <cell r="K4" t="str">
            <v>Проектная мощность/
протяженность сетей (корректировка)</v>
          </cell>
        </row>
      </sheetData>
      <sheetData sheetId="4" refreshError="1">
        <row r="4">
          <cell r="K4" t="str">
            <v>Проектная мощность/
протяженность сетей (корректировка)</v>
          </cell>
        </row>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row r="12">
          <cell r="H12">
            <v>124.88</v>
          </cell>
        </row>
      </sheetData>
      <sheetData sheetId="6" refreshError="1">
        <row r="7">
          <cell r="G7">
            <v>884</v>
          </cell>
        </row>
        <row r="10">
          <cell r="B10" t="str">
            <v>БП №1</v>
          </cell>
          <cell r="E10">
            <v>19670</v>
          </cell>
          <cell r="F10">
            <v>14881</v>
          </cell>
          <cell r="G10">
            <v>16229</v>
          </cell>
          <cell r="H10">
            <v>16868</v>
          </cell>
        </row>
        <row r="11">
          <cell r="B11" t="str">
            <v>БП №2</v>
          </cell>
          <cell r="E11">
            <v>9538.7800000000007</v>
          </cell>
          <cell r="F11">
            <v>8269</v>
          </cell>
          <cell r="G11">
            <v>9722.32</v>
          </cell>
          <cell r="H11">
            <v>8795</v>
          </cell>
        </row>
        <row r="12">
          <cell r="B12" t="str">
            <v>БП №3</v>
          </cell>
          <cell r="E12">
            <v>0</v>
          </cell>
          <cell r="F12">
            <v>334</v>
          </cell>
          <cell r="G12">
            <v>7000</v>
          </cell>
          <cell r="H12">
            <v>124.88</v>
          </cell>
        </row>
        <row r="13">
          <cell r="B13" t="str">
            <v>БП №4</v>
          </cell>
        </row>
        <row r="14">
          <cell r="B14" t="str">
            <v>БП №5</v>
          </cell>
          <cell r="G14">
            <v>1.6240000000000001</v>
          </cell>
          <cell r="H14">
            <v>1.77</v>
          </cell>
        </row>
        <row r="15">
          <cell r="B15" t="str">
            <v>БП №6</v>
          </cell>
          <cell r="E15">
            <v>4587</v>
          </cell>
          <cell r="F15">
            <v>4939</v>
          </cell>
          <cell r="G15">
            <v>41599</v>
          </cell>
          <cell r="H15">
            <v>34768</v>
          </cell>
        </row>
        <row r="16">
          <cell r="B16" t="str">
            <v>БП №7</v>
          </cell>
          <cell r="G16">
            <v>36320</v>
          </cell>
          <cell r="H16">
            <v>30033</v>
          </cell>
        </row>
        <row r="17">
          <cell r="B17" t="str">
            <v>БП №8</v>
          </cell>
          <cell r="E17">
            <v>4587</v>
          </cell>
          <cell r="F17">
            <v>4939</v>
          </cell>
          <cell r="G17">
            <v>5279</v>
          </cell>
          <cell r="H17">
            <v>4735</v>
          </cell>
        </row>
        <row r="18">
          <cell r="B18" t="str">
            <v>БП №9</v>
          </cell>
        </row>
        <row r="19">
          <cell r="B19" t="str">
            <v>БП №10</v>
          </cell>
          <cell r="E19">
            <v>5620</v>
          </cell>
          <cell r="F19">
            <v>5349</v>
          </cell>
          <cell r="G19">
            <v>8609.4</v>
          </cell>
          <cell r="H19">
            <v>5100</v>
          </cell>
        </row>
        <row r="21">
          <cell r="E21">
            <v>1484</v>
          </cell>
          <cell r="F21">
            <v>1413</v>
          </cell>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cell r="E28">
            <v>10718</v>
          </cell>
          <cell r="F28">
            <v>12824</v>
          </cell>
          <cell r="G28">
            <v>58564</v>
          </cell>
          <cell r="H28">
            <v>47594</v>
          </cell>
        </row>
        <row r="29">
          <cell r="B29" t="str">
            <v>БП №2</v>
          </cell>
          <cell r="G29">
            <v>9.61</v>
          </cell>
          <cell r="H29">
            <v>8</v>
          </cell>
        </row>
        <row r="30">
          <cell r="B30" t="str">
            <v>БП №3</v>
          </cell>
        </row>
        <row r="31">
          <cell r="B31" t="str">
            <v>БП №4</v>
          </cell>
          <cell r="E31">
            <v>4585</v>
          </cell>
          <cell r="F31">
            <v>1627</v>
          </cell>
          <cell r="G31">
            <v>2546</v>
          </cell>
          <cell r="H31">
            <v>444</v>
          </cell>
        </row>
        <row r="32">
          <cell r="B32" t="str">
            <v>БП №5</v>
          </cell>
          <cell r="E32">
            <v>3776</v>
          </cell>
          <cell r="F32">
            <v>1372</v>
          </cell>
          <cell r="G32">
            <v>1610</v>
          </cell>
          <cell r="H32">
            <v>189</v>
          </cell>
        </row>
        <row r="33">
          <cell r="B33" t="str">
            <v>БП №6</v>
          </cell>
          <cell r="E33">
            <v>289</v>
          </cell>
          <cell r="F33">
            <v>263</v>
          </cell>
          <cell r="G33">
            <v>316</v>
          </cell>
          <cell r="H33">
            <v>255</v>
          </cell>
        </row>
        <row r="34">
          <cell r="B34" t="str">
            <v>БП №7</v>
          </cell>
          <cell r="E34">
            <v>7981</v>
          </cell>
          <cell r="F34">
            <v>10469.630000000001</v>
          </cell>
          <cell r="G34">
            <v>10256.450000000001</v>
          </cell>
          <cell r="H34">
            <v>49314</v>
          </cell>
        </row>
        <row r="35">
          <cell r="B35" t="str">
            <v>БП №8</v>
          </cell>
        </row>
        <row r="36">
          <cell r="B36" t="str">
            <v>БП №9</v>
          </cell>
          <cell r="F36">
            <v>2387</v>
          </cell>
          <cell r="G36">
            <v>2434</v>
          </cell>
          <cell r="H36">
            <v>2121</v>
          </cell>
        </row>
        <row r="37">
          <cell r="B37" t="str">
            <v>БП №10</v>
          </cell>
          <cell r="E37">
            <v>7981</v>
          </cell>
          <cell r="F37">
            <v>8082.63</v>
          </cell>
          <cell r="G37">
            <v>7822.45</v>
          </cell>
          <cell r="H37">
            <v>47193</v>
          </cell>
        </row>
        <row r="39">
          <cell r="E39">
            <v>2380</v>
          </cell>
          <cell r="F39">
            <v>2615</v>
          </cell>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7">
          <cell r="G7">
            <v>884</v>
          </cell>
        </row>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4">
          <cell r="G14">
            <v>1.6240000000000001</v>
          </cell>
          <cell r="H14">
            <v>1.77</v>
          </cell>
          <cell r="I14">
            <v>1.92056</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29">
          <cell r="G29">
            <v>9.61</v>
          </cell>
          <cell r="H29">
            <v>8</v>
          </cell>
          <cell r="I29">
            <v>10</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H44">
            <v>177.28286989358048</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6">
          <cell r="G26">
            <v>621</v>
          </cell>
          <cell r="I26">
            <v>621</v>
          </cell>
        </row>
        <row r="29">
          <cell r="G29">
            <v>9.61</v>
          </cell>
          <cell r="H29">
            <v>8</v>
          </cell>
          <cell r="I29">
            <v>10</v>
          </cell>
          <cell r="J29">
            <v>10.000999999999999</v>
          </cell>
          <cell r="K29">
            <v>10.101311439854733</v>
          </cell>
        </row>
        <row r="33">
          <cell r="G33">
            <v>316</v>
          </cell>
          <cell r="H33">
            <v>255</v>
          </cell>
          <cell r="I33">
            <v>258</v>
          </cell>
        </row>
        <row r="34">
          <cell r="G34">
            <v>10256.450000000001</v>
          </cell>
          <cell r="H34">
            <v>49314</v>
          </cell>
          <cell r="I34">
            <v>15611.26</v>
          </cell>
        </row>
        <row r="39">
          <cell r="G39">
            <v>3462</v>
          </cell>
          <cell r="H39">
            <v>3140</v>
          </cell>
          <cell r="I39">
            <v>4568</v>
          </cell>
        </row>
        <row r="40">
          <cell r="G40">
            <v>4360.45</v>
          </cell>
          <cell r="H40">
            <v>44053</v>
          </cell>
          <cell r="I40">
            <v>7808.26</v>
          </cell>
        </row>
        <row r="44">
          <cell r="G44">
            <v>144.70211161387633</v>
          </cell>
          <cell r="H44">
            <v>177.28286989358048</v>
          </cell>
          <cell r="I44">
            <v>143.45794392523365</v>
          </cell>
          <cell r="J44">
            <v>202.49221183800623</v>
          </cell>
          <cell r="K44">
            <v>164.11069651741334</v>
          </cell>
        </row>
      </sheetData>
      <sheetData sheetId="9">
        <row r="7">
          <cell r="G7">
            <v>884</v>
          </cell>
        </row>
      </sheetData>
      <sheetData sheetId="10" refreshError="1">
        <row r="6">
          <cell r="F6">
            <v>17217</v>
          </cell>
        </row>
        <row r="9">
          <cell r="D9">
            <v>398753</v>
          </cell>
          <cell r="I9">
            <v>7588</v>
          </cell>
        </row>
        <row r="10">
          <cell r="D10">
            <v>309108</v>
          </cell>
          <cell r="I10">
            <v>6398</v>
          </cell>
        </row>
        <row r="11">
          <cell r="D11">
            <v>614010</v>
          </cell>
          <cell r="I11">
            <v>17096</v>
          </cell>
        </row>
        <row r="12">
          <cell r="D12">
            <v>149617</v>
          </cell>
          <cell r="F12">
            <v>25985</v>
          </cell>
          <cell r="I12">
            <v>4227</v>
          </cell>
        </row>
        <row r="14">
          <cell r="F14">
            <v>23686</v>
          </cell>
        </row>
        <row r="15">
          <cell r="F15">
            <v>2539</v>
          </cell>
          <cell r="I15">
            <v>53447</v>
          </cell>
        </row>
        <row r="17">
          <cell r="F17">
            <v>35548</v>
          </cell>
          <cell r="I17">
            <v>46028</v>
          </cell>
        </row>
        <row r="19">
          <cell r="D19">
            <v>305708</v>
          </cell>
          <cell r="F19">
            <v>13902</v>
          </cell>
          <cell r="I19">
            <v>11315</v>
          </cell>
        </row>
        <row r="20">
          <cell r="D20">
            <v>94292</v>
          </cell>
          <cell r="I20">
            <v>4768</v>
          </cell>
        </row>
        <row r="21">
          <cell r="D21">
            <v>128094</v>
          </cell>
          <cell r="I21">
            <v>5592</v>
          </cell>
        </row>
        <row r="22">
          <cell r="D22">
            <v>7513</v>
          </cell>
          <cell r="F22">
            <v>0</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I12">
            <v>4227</v>
          </cell>
          <cell r="J12">
            <v>18903</v>
          </cell>
        </row>
        <row r="13">
          <cell r="F13">
            <v>11964</v>
          </cell>
          <cell r="G13">
            <v>51869</v>
          </cell>
          <cell r="H13">
            <v>51739</v>
          </cell>
          <cell r="I13">
            <v>95510</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8">
          <cell r="G18">
            <v>370</v>
          </cell>
          <cell r="H18">
            <v>370</v>
          </cell>
        </row>
        <row r="19">
          <cell r="F19">
            <v>13902</v>
          </cell>
          <cell r="G19">
            <v>17411</v>
          </cell>
          <cell r="H19">
            <v>18800</v>
          </cell>
          <cell r="I19">
            <v>21403</v>
          </cell>
          <cell r="J19">
            <v>21987</v>
          </cell>
        </row>
        <row r="22">
          <cell r="F22">
            <v>0</v>
          </cell>
          <cell r="G22">
            <v>0</v>
          </cell>
          <cell r="I22">
            <v>602</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6">
          <cell r="F6">
            <v>17217</v>
          </cell>
        </row>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row r="6">
          <cell r="F6">
            <v>17217</v>
          </cell>
        </row>
      </sheetData>
      <sheetData sheetId="14" refreshError="1">
        <row r="6">
          <cell r="F6">
            <v>17217</v>
          </cell>
        </row>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row r="10">
          <cell r="E10">
            <v>0</v>
          </cell>
        </row>
      </sheetData>
      <sheetData sheetId="16">
        <row r="10">
          <cell r="E10">
            <v>0</v>
          </cell>
        </row>
      </sheetData>
      <sheetData sheetId="17" refreshError="1">
        <row r="4">
          <cell r="K4" t="str">
            <v>БП №1</v>
          </cell>
          <cell r="Q4" t="str">
            <v>БП №2</v>
          </cell>
          <cell r="W4" t="str">
            <v>БП №3</v>
          </cell>
          <cell r="AC4" t="str">
            <v>БП №4</v>
          </cell>
        </row>
        <row r="13">
          <cell r="E13">
            <v>547.77</v>
          </cell>
        </row>
      </sheetData>
      <sheetData sheetId="18">
        <row r="4">
          <cell r="K4" t="str">
            <v>БП №1</v>
          </cell>
        </row>
      </sheetData>
      <sheetData sheetId="19">
        <row r="4">
          <cell r="K4" t="str">
            <v>БП №1</v>
          </cell>
        </row>
      </sheetData>
      <sheetData sheetId="20" refreshError="1">
        <row r="11">
          <cell r="F11">
            <v>230</v>
          </cell>
        </row>
        <row r="24">
          <cell r="K24">
            <v>1538</v>
          </cell>
        </row>
        <row r="25">
          <cell r="K25">
            <v>274</v>
          </cell>
        </row>
        <row r="26">
          <cell r="K26">
            <v>278</v>
          </cell>
        </row>
        <row r="27">
          <cell r="H27">
            <v>78.694000000000003</v>
          </cell>
          <cell r="K27">
            <v>784</v>
          </cell>
        </row>
        <row r="28">
          <cell r="K28">
            <v>202</v>
          </cell>
        </row>
      </sheetData>
      <sheetData sheetId="21" refreshError="1">
        <row r="11">
          <cell r="F11">
            <v>230</v>
          </cell>
        </row>
        <row r="15">
          <cell r="F15">
            <v>160.33249999999998</v>
          </cell>
          <cell r="H15">
            <v>0.65700000000000003</v>
          </cell>
        </row>
        <row r="24">
          <cell r="K24">
            <v>1538</v>
          </cell>
        </row>
        <row r="25">
          <cell r="K25">
            <v>274</v>
          </cell>
        </row>
        <row r="26">
          <cell r="K26">
            <v>278</v>
          </cell>
        </row>
        <row r="27">
          <cell r="F27">
            <v>160.33249999999998</v>
          </cell>
          <cell r="H27">
            <v>78.694000000000003</v>
          </cell>
          <cell r="K27">
            <v>784</v>
          </cell>
        </row>
        <row r="28">
          <cell r="K28">
            <v>202</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10">
          <cell r="D10" t="str">
            <v>Действующая ИПР</v>
          </cell>
        </row>
      </sheetData>
      <sheetData sheetId="30">
        <row r="10">
          <cell r="D10" t="str">
            <v>Действующая ИПР</v>
          </cell>
        </row>
      </sheetData>
      <sheetData sheetId="31">
        <row r="10">
          <cell r="D10" t="str">
            <v>Действующая ИПР</v>
          </cell>
        </row>
      </sheetData>
      <sheetData sheetId="32">
        <row r="10">
          <cell r="D10" t="str">
            <v>Действующая ИПР</v>
          </cell>
        </row>
      </sheetData>
      <sheetData sheetId="33">
        <row r="10">
          <cell r="D10" t="str">
            <v>Действующая ИПР</v>
          </cell>
        </row>
      </sheetData>
      <sheetData sheetId="34">
        <row r="10">
          <cell r="D10" t="str">
            <v>Действующая ИПР</v>
          </cell>
        </row>
      </sheetData>
      <sheetData sheetId="35">
        <row r="10">
          <cell r="D10" t="str">
            <v>Действующая ИПР</v>
          </cell>
        </row>
      </sheetData>
      <sheetData sheetId="36">
        <row r="10">
          <cell r="D10" t="str">
            <v>Действующая ИПР</v>
          </cell>
        </row>
      </sheetData>
      <sheetData sheetId="37">
        <row r="10">
          <cell r="D10" t="str">
            <v>Действующая ИПР</v>
          </cell>
        </row>
      </sheetData>
      <sheetData sheetId="38" refreshError="1"/>
      <sheetData sheetId="39" refreshError="1"/>
      <sheetData sheetId="40" refreshError="1"/>
      <sheetData sheetId="41" refreshError="1"/>
      <sheetData sheetId="42" refreshError="1"/>
      <sheetData sheetId="43">
        <row r="10">
          <cell r="B10" t="str">
            <v>Наименование статей</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ow r="10">
          <cell r="B10">
            <v>0</v>
          </cell>
        </row>
      </sheetData>
      <sheetData sheetId="65">
        <row r="11">
          <cell r="L11">
            <v>14851</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0">
          <cell r="B10">
            <v>0</v>
          </cell>
        </row>
      </sheetData>
      <sheetData sheetId="104">
        <row r="10">
          <cell r="B10">
            <v>0</v>
          </cell>
        </row>
      </sheetData>
      <sheetData sheetId="105">
        <row r="10">
          <cell r="B10">
            <v>0</v>
          </cell>
        </row>
      </sheetData>
      <sheetData sheetId="106">
        <row r="10">
          <cell r="B10">
            <v>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s>
    <sheetDataSet>
      <sheetData sheetId="0" refreshError="1"/>
      <sheetData sheetId="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sheetData sheetId="1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18">
          <cell r="A18" t="str">
            <v>&lt;Учебное заведение&gt;</v>
          </cell>
          <cell r="B18" t="str">
            <v>тыс.руб.</v>
          </cell>
          <cell r="C18" t="str">
            <v>1</v>
          </cell>
          <cell r="D18" t="str">
            <v>&lt;Учебное заведение&gt;</v>
          </cell>
          <cell r="E18">
            <v>0</v>
          </cell>
          <cell r="F18">
            <v>0</v>
          </cell>
          <cell r="G18">
            <v>0</v>
          </cell>
          <cell r="H18">
            <v>0</v>
          </cell>
          <cell r="I18">
            <v>0</v>
          </cell>
          <cell r="J18">
            <v>0</v>
          </cell>
          <cell r="K18">
            <v>0</v>
          </cell>
          <cell r="L18">
            <v>0</v>
          </cell>
          <cell r="M18">
            <v>0</v>
          </cell>
        </row>
        <row r="20">
          <cell r="A20" t="str">
            <v>договор № ___ от ____</v>
          </cell>
          <cell r="B20" t="str">
            <v>тыс.руб.</v>
          </cell>
          <cell r="C20" t="str">
            <v>2</v>
          </cell>
          <cell r="D20" t="str">
            <v>&lt;Учебное заведение&gt;</v>
          </cell>
          <cell r="J20">
            <v>0</v>
          </cell>
          <cell r="K20">
            <v>0</v>
          </cell>
          <cell r="L20">
            <v>0</v>
          </cell>
          <cell r="M20">
            <v>0</v>
          </cell>
        </row>
        <row r="22">
          <cell r="A22" t="str">
            <v>&lt;Учебное заведение&gt;</v>
          </cell>
          <cell r="B22" t="str">
            <v>тыс.руб.</v>
          </cell>
          <cell r="C22" t="str">
            <v>1</v>
          </cell>
          <cell r="D22" t="str">
            <v>&lt;Учебное заведение&gt;</v>
          </cell>
          <cell r="E22">
            <v>0</v>
          </cell>
          <cell r="F22">
            <v>0</v>
          </cell>
          <cell r="G22">
            <v>0</v>
          </cell>
          <cell r="H22">
            <v>0</v>
          </cell>
          <cell r="I22">
            <v>0</v>
          </cell>
          <cell r="J22">
            <v>0</v>
          </cell>
          <cell r="K22">
            <v>0</v>
          </cell>
          <cell r="L22">
            <v>0</v>
          </cell>
          <cell r="M22">
            <v>0</v>
          </cell>
        </row>
        <row r="24">
          <cell r="A24" t="str">
            <v>договор № ___ от ____</v>
          </cell>
          <cell r="B24" t="str">
            <v>тыс.руб.</v>
          </cell>
          <cell r="C24" t="str">
            <v>2</v>
          </cell>
          <cell r="D24" t="str">
            <v>&lt;Учебное заведение&gt;</v>
          </cell>
          <cell r="J24">
            <v>0</v>
          </cell>
          <cell r="K24">
            <v>0</v>
          </cell>
          <cell r="L24">
            <v>0</v>
          </cell>
          <cell r="M24">
            <v>0</v>
          </cell>
        </row>
        <row r="26">
          <cell r="A26" t="str">
            <v>&lt;Учебное заведение&gt;</v>
          </cell>
          <cell r="B26" t="str">
            <v>тыс.руб.</v>
          </cell>
          <cell r="C26" t="str">
            <v>1</v>
          </cell>
          <cell r="D26" t="str">
            <v>&lt;Учебное заведение&gt;</v>
          </cell>
          <cell r="E26">
            <v>0</v>
          </cell>
          <cell r="F26">
            <v>0</v>
          </cell>
          <cell r="G26">
            <v>0</v>
          </cell>
          <cell r="H26">
            <v>0</v>
          </cell>
          <cell r="I26">
            <v>0</v>
          </cell>
          <cell r="J26">
            <v>0</v>
          </cell>
          <cell r="K26">
            <v>0</v>
          </cell>
          <cell r="L26">
            <v>0</v>
          </cell>
          <cell r="M26">
            <v>0</v>
          </cell>
        </row>
        <row r="28">
          <cell r="A28" t="str">
            <v>договор № ___ от ____</v>
          </cell>
          <cell r="B28" t="str">
            <v>тыс.руб.</v>
          </cell>
          <cell r="C28" t="str">
            <v>2</v>
          </cell>
          <cell r="D28" t="str">
            <v>&lt;Учебное заведение&gt;</v>
          </cell>
          <cell r="J28">
            <v>0</v>
          </cell>
          <cell r="K28">
            <v>0</v>
          </cell>
          <cell r="L28">
            <v>0</v>
          </cell>
          <cell r="M28">
            <v>0</v>
          </cell>
        </row>
        <row r="30">
          <cell r="A30" t="str">
            <v>&lt;Учебное заведение&gt;</v>
          </cell>
          <cell r="B30" t="str">
            <v>тыс.руб.</v>
          </cell>
          <cell r="C30" t="str">
            <v>1</v>
          </cell>
          <cell r="D30" t="str">
            <v>&lt;Учебное заведение&gt;</v>
          </cell>
          <cell r="E30">
            <v>0</v>
          </cell>
          <cell r="F30">
            <v>0</v>
          </cell>
          <cell r="G30">
            <v>0</v>
          </cell>
          <cell r="H30">
            <v>0</v>
          </cell>
          <cell r="I30">
            <v>0</v>
          </cell>
          <cell r="J30">
            <v>0</v>
          </cell>
          <cell r="K30">
            <v>0</v>
          </cell>
          <cell r="L30">
            <v>0</v>
          </cell>
          <cell r="M30">
            <v>0</v>
          </cell>
        </row>
        <row r="32">
          <cell r="A32" t="str">
            <v>договор № ___ от ____</v>
          </cell>
          <cell r="B32" t="str">
            <v>тыс.руб.</v>
          </cell>
          <cell r="C32" t="str">
            <v>2</v>
          </cell>
          <cell r="D32" t="str">
            <v>&lt;Учебное заведение&gt;</v>
          </cell>
          <cell r="J32">
            <v>0</v>
          </cell>
          <cell r="K32">
            <v>0</v>
          </cell>
          <cell r="L32">
            <v>0</v>
          </cell>
          <cell r="M32">
            <v>0</v>
          </cell>
        </row>
        <row r="34">
          <cell r="A34" t="str">
            <v>&lt;Учебное заведение&gt;</v>
          </cell>
          <cell r="B34" t="str">
            <v>тыс.руб.</v>
          </cell>
          <cell r="C34" t="str">
            <v>1</v>
          </cell>
          <cell r="D34" t="str">
            <v>&lt;Учебное заведение&gt;</v>
          </cell>
          <cell r="E34">
            <v>0</v>
          </cell>
          <cell r="F34">
            <v>0</v>
          </cell>
          <cell r="G34">
            <v>0</v>
          </cell>
          <cell r="H34">
            <v>0</v>
          </cell>
          <cell r="I34">
            <v>0</v>
          </cell>
          <cell r="J34">
            <v>0</v>
          </cell>
          <cell r="K34">
            <v>0</v>
          </cell>
          <cell r="L34">
            <v>0</v>
          </cell>
          <cell r="M34">
            <v>0</v>
          </cell>
        </row>
        <row r="36">
          <cell r="A36" t="str">
            <v>договор № ___ от ____</v>
          </cell>
          <cell r="B36" t="str">
            <v>тыс.руб.</v>
          </cell>
          <cell r="C36" t="str">
            <v>2</v>
          </cell>
          <cell r="D36" t="str">
            <v>&lt;Учебное заведение&gt;</v>
          </cell>
          <cell r="J36">
            <v>0</v>
          </cell>
          <cell r="K36">
            <v>0</v>
          </cell>
          <cell r="L36">
            <v>0</v>
          </cell>
          <cell r="M36">
            <v>0</v>
          </cell>
        </row>
        <row r="38">
          <cell r="A38" t="str">
            <v>&lt;Учебное заведение&gt;</v>
          </cell>
          <cell r="B38" t="str">
            <v>тыс.руб.</v>
          </cell>
          <cell r="C38" t="str">
            <v>1</v>
          </cell>
          <cell r="D38" t="str">
            <v>&lt;Учебное заведение&gt;</v>
          </cell>
          <cell r="E38">
            <v>0</v>
          </cell>
          <cell r="F38">
            <v>0</v>
          </cell>
          <cell r="G38">
            <v>0</v>
          </cell>
          <cell r="H38">
            <v>0</v>
          </cell>
          <cell r="I38">
            <v>0</v>
          </cell>
          <cell r="J38">
            <v>0</v>
          </cell>
          <cell r="K38">
            <v>0</v>
          </cell>
          <cell r="L38">
            <v>0</v>
          </cell>
          <cell r="M38">
            <v>0</v>
          </cell>
        </row>
        <row r="40">
          <cell r="A40" t="str">
            <v>договор № ___ от ____</v>
          </cell>
          <cell r="B40" t="str">
            <v>тыс.руб.</v>
          </cell>
          <cell r="C40" t="str">
            <v>2</v>
          </cell>
          <cell r="D40" t="str">
            <v>&lt;Учебное заведение&gt;</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A54" t="str">
            <v>&lt;Учебное заведение&gt;</v>
          </cell>
          <cell r="B54" t="str">
            <v>тыс.руб.</v>
          </cell>
          <cell r="C54" t="str">
            <v>1</v>
          </cell>
          <cell r="D54" t="str">
            <v>&lt;Учебное заведение&gt;</v>
          </cell>
          <cell r="E54">
            <v>0</v>
          </cell>
          <cell r="F54">
            <v>0</v>
          </cell>
          <cell r="G54">
            <v>0</v>
          </cell>
          <cell r="H54">
            <v>0</v>
          </cell>
          <cell r="I54">
            <v>0</v>
          </cell>
          <cell r="J54">
            <v>0</v>
          </cell>
          <cell r="K54">
            <v>0</v>
          </cell>
          <cell r="L54">
            <v>0</v>
          </cell>
          <cell r="M54">
            <v>0</v>
          </cell>
        </row>
        <row r="56">
          <cell r="A56" t="str">
            <v>договор № ___ от ____</v>
          </cell>
          <cell r="B56" t="str">
            <v>тыс.руб.</v>
          </cell>
          <cell r="C56" t="str">
            <v>2</v>
          </cell>
          <cell r="D56" t="str">
            <v>&lt;Учебное заведение&gt;</v>
          </cell>
          <cell r="J56">
            <v>0</v>
          </cell>
          <cell r="K56">
            <v>0</v>
          </cell>
          <cell r="L56">
            <v>0</v>
          </cell>
          <cell r="M56">
            <v>0</v>
          </cell>
        </row>
        <row r="58">
          <cell r="A58" t="str">
            <v>&lt;Учебное заведение&gt;</v>
          </cell>
          <cell r="B58" t="str">
            <v>тыс.руб.</v>
          </cell>
          <cell r="C58" t="str">
            <v>1</v>
          </cell>
          <cell r="D58" t="str">
            <v>&lt;Учебное заведение&gt;</v>
          </cell>
          <cell r="E58">
            <v>0</v>
          </cell>
          <cell r="F58">
            <v>0</v>
          </cell>
          <cell r="G58">
            <v>0</v>
          </cell>
          <cell r="H58">
            <v>0</v>
          </cell>
          <cell r="I58">
            <v>0</v>
          </cell>
          <cell r="J58">
            <v>0</v>
          </cell>
          <cell r="K58">
            <v>0</v>
          </cell>
          <cell r="L58">
            <v>0</v>
          </cell>
          <cell r="M58">
            <v>0</v>
          </cell>
        </row>
        <row r="60">
          <cell r="A60" t="str">
            <v>договор № ___ от ____</v>
          </cell>
          <cell r="B60" t="str">
            <v>тыс.руб.</v>
          </cell>
          <cell r="C60" t="str">
            <v>2</v>
          </cell>
          <cell r="D60" t="str">
            <v>&lt;Учебное заведение&gt;</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A66" t="str">
            <v>&lt;Учебное заведение&gt;</v>
          </cell>
          <cell r="B66" t="str">
            <v>тыс.руб.</v>
          </cell>
          <cell r="C66" t="str">
            <v>1</v>
          </cell>
          <cell r="D66" t="str">
            <v>&lt;Учебное заведение&gt;</v>
          </cell>
          <cell r="E66">
            <v>0</v>
          </cell>
          <cell r="F66">
            <v>0</v>
          </cell>
          <cell r="G66">
            <v>0</v>
          </cell>
          <cell r="H66">
            <v>0</v>
          </cell>
          <cell r="I66">
            <v>0</v>
          </cell>
          <cell r="J66">
            <v>0</v>
          </cell>
          <cell r="K66">
            <v>0</v>
          </cell>
          <cell r="L66">
            <v>0</v>
          </cell>
          <cell r="M66">
            <v>0</v>
          </cell>
        </row>
        <row r="68">
          <cell r="A68" t="str">
            <v>договор № ___ от ____</v>
          </cell>
          <cell r="B68" t="str">
            <v>тыс.руб.</v>
          </cell>
          <cell r="C68" t="str">
            <v>2</v>
          </cell>
          <cell r="D68" t="str">
            <v>&lt;Учебное заведение&gt;</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перекрестка"/>
      <sheetName val="16"/>
      <sheetName val="18.2"/>
      <sheetName val="4"/>
      <sheetName val="6"/>
      <sheetName val="15"/>
      <sheetName val="17.1"/>
      <sheetName val="2.3"/>
      <sheetName val="20"/>
      <sheetName val="27"/>
      <sheetName val="P2.1"/>
      <sheetName val="0"/>
      <sheetName val="1"/>
      <sheetName val="10"/>
      <sheetName val="11"/>
      <sheetName val="12"/>
      <sheetName val="13"/>
      <sheetName val="14"/>
      <sheetName val="17"/>
      <sheetName val="18"/>
      <sheetName val="19"/>
      <sheetName val="2"/>
      <sheetName val="21"/>
      <sheetName val="22"/>
      <sheetName val="23"/>
      <sheetName val="24.1"/>
      <sheetName val="24"/>
      <sheetName val="25"/>
      <sheetName val="26"/>
      <sheetName val="28"/>
      <sheetName val="29"/>
      <sheetName val="3"/>
      <sheetName val="4.1"/>
      <sheetName val="5"/>
      <sheetName val="8"/>
      <sheetName val="9"/>
      <sheetName val="21.3"/>
      <sheetName val="P2.2"/>
      <sheetName val="Справочники"/>
      <sheetName val="2006"/>
      <sheetName val="P2.1 усл. единицы"/>
      <sheetName val="Расчет НВВ РСК по RAB"/>
      <sheetName val="База"/>
      <sheetName val="Лист2"/>
      <sheetName val="Контроль"/>
      <sheetName val="к2"/>
      <sheetName val="Заголовок"/>
      <sheetName val="Сводка - лизинг"/>
      <sheetName val="2 квартал 2015г. (понед)"/>
      <sheetName val="Свод"/>
      <sheetName val="2008 -2010"/>
      <sheetName val="КУ1"/>
      <sheetName val="Ф-1 (для АО-энерго)"/>
      <sheetName val="Ф-2 (для АО-энерго)"/>
      <sheetName val="TEHSHEET"/>
      <sheetName val="Титульный"/>
      <sheetName val="Выпад"/>
      <sheetName val=""/>
      <sheetName val="20020431 Командировочные по СПб"/>
      <sheetName val="БДР"/>
      <sheetName val="БДР план"/>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4">
          <cell r="E4">
            <v>0</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InputTI"/>
      <sheetName val="Anlagevermögen"/>
      <sheetName val="расчет тарифов"/>
      <sheetName val="2001"/>
      <sheetName val="перекрестка"/>
      <sheetName val="18.2"/>
      <sheetName val="2.3"/>
      <sheetName val="P2.1"/>
      <sheetName val="ESTI."/>
      <sheetName val="DI-ESTI"/>
      <sheetName val="Титульный"/>
      <sheetName val="Исходные"/>
      <sheetName val="A"/>
      <sheetName val="База"/>
      <sheetName val="Pricelist"/>
      <sheetName val="ИТОГИ  по Н,Р,Э,Q"/>
      <sheetName val="Лист13"/>
      <sheetName val="УФ-28"/>
      <sheetName val="UnadjBS"/>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s>
    <sheetDataSet>
      <sheetData sheetId="0" refreshError="1"/>
      <sheetData sheetId="1" refreshError="1"/>
      <sheetData sheetId="2" refreshError="1">
        <row r="2">
          <cell r="B2" t="str">
            <v>Алтайский край</v>
          </cell>
        </row>
        <row r="3">
          <cell r="B3" t="str">
            <v>Амурская область</v>
          </cell>
        </row>
        <row r="4">
          <cell r="B4" t="str">
            <v>Архангельская область</v>
          </cell>
        </row>
        <row r="5">
          <cell r="B5" t="str">
            <v>Астраханская область</v>
          </cell>
        </row>
        <row r="6">
          <cell r="B6" t="str">
            <v>Белгородская область</v>
          </cell>
        </row>
        <row r="7">
          <cell r="B7" t="str">
            <v>Брянская область</v>
          </cell>
        </row>
        <row r="8">
          <cell r="B8" t="str">
            <v>Владимирская область</v>
          </cell>
        </row>
        <row r="9">
          <cell r="B9" t="str">
            <v>Волгоградская область</v>
          </cell>
        </row>
        <row r="10">
          <cell r="B10" t="str">
            <v>Вологодская область</v>
          </cell>
        </row>
        <row r="11">
          <cell r="B11" t="str">
            <v>Воронежская область</v>
          </cell>
        </row>
        <row r="12">
          <cell r="B12" t="str">
            <v>г. Москва</v>
          </cell>
        </row>
        <row r="13">
          <cell r="B13" t="str">
            <v>г.Байконур</v>
          </cell>
        </row>
        <row r="14">
          <cell r="B14" t="str">
            <v>г.Санкт-Петербург</v>
          </cell>
        </row>
        <row r="15">
          <cell r="B15" t="str">
            <v>Еврейская автономная область</v>
          </cell>
        </row>
        <row r="16">
          <cell r="B16" t="str">
            <v>Забайкальский край</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Камчатский край</v>
          </cell>
        </row>
        <row r="23">
          <cell r="B23" t="str">
            <v>Карачаево-Черкесская республика</v>
          </cell>
        </row>
        <row r="24">
          <cell r="B24" t="str">
            <v>Кемеровская область</v>
          </cell>
        </row>
        <row r="25">
          <cell r="B25" t="str">
            <v>Кировская область</v>
          </cell>
        </row>
        <row r="26">
          <cell r="B26" t="str">
            <v>Костромская область</v>
          </cell>
        </row>
        <row r="27">
          <cell r="B27" t="str">
            <v>Краснодарский край</v>
          </cell>
        </row>
        <row r="28">
          <cell r="B28" t="str">
            <v>Красноярский край</v>
          </cell>
        </row>
        <row r="29">
          <cell r="B29" t="str">
            <v>Курганская область</v>
          </cell>
        </row>
        <row r="30">
          <cell r="B30" t="str">
            <v>Курская область</v>
          </cell>
        </row>
        <row r="31">
          <cell r="B31" t="str">
            <v>Ленинградская область</v>
          </cell>
        </row>
        <row r="32">
          <cell r="B32" t="str">
            <v>Липецкая область</v>
          </cell>
        </row>
        <row r="33">
          <cell r="B33" t="str">
            <v>Магаданская область</v>
          </cell>
        </row>
        <row r="34">
          <cell r="B34" t="str">
            <v>Московская область</v>
          </cell>
        </row>
        <row r="35">
          <cell r="B35" t="str">
            <v>Мурманская область</v>
          </cell>
        </row>
        <row r="36">
          <cell r="B36" t="str">
            <v>Ненецкий автономный округ</v>
          </cell>
        </row>
        <row r="37">
          <cell r="B37" t="str">
            <v>Нижегородская область</v>
          </cell>
        </row>
        <row r="38">
          <cell r="B38" t="str">
            <v>Новгородская область</v>
          </cell>
        </row>
        <row r="39">
          <cell r="B39" t="str">
            <v>Новосибирская область</v>
          </cell>
        </row>
        <row r="40">
          <cell r="B40" t="str">
            <v>Омская область</v>
          </cell>
        </row>
        <row r="41">
          <cell r="B41" t="str">
            <v>Оренбургская область</v>
          </cell>
        </row>
        <row r="42">
          <cell r="B42" t="str">
            <v>Орловская область</v>
          </cell>
        </row>
        <row r="43">
          <cell r="B43" t="str">
            <v>Пензенская область</v>
          </cell>
        </row>
        <row r="44">
          <cell r="B44" t="str">
            <v>Пермский край</v>
          </cell>
        </row>
        <row r="45">
          <cell r="B45" t="str">
            <v>Приморский край</v>
          </cell>
        </row>
        <row r="46">
          <cell r="B46" t="str">
            <v>Псковская область</v>
          </cell>
        </row>
        <row r="47">
          <cell r="B47" t="str">
            <v>Республика Адыгея</v>
          </cell>
        </row>
        <row r="48">
          <cell r="B48" t="str">
            <v>Республика Алтай</v>
          </cell>
        </row>
        <row r="49">
          <cell r="B49" t="str">
            <v>Республика Башкортостан</v>
          </cell>
        </row>
        <row r="50">
          <cell r="B50" t="str">
            <v>Республика Бурятия</v>
          </cell>
        </row>
        <row r="51">
          <cell r="B51" t="str">
            <v>Республика Дагестан</v>
          </cell>
        </row>
        <row r="52">
          <cell r="B52" t="str">
            <v>Республика Ингушетия</v>
          </cell>
        </row>
        <row r="53">
          <cell r="B53" t="str">
            <v>Республика Калмыкия</v>
          </cell>
        </row>
        <row r="54">
          <cell r="B54" t="str">
            <v>Республика Карелия</v>
          </cell>
        </row>
        <row r="55">
          <cell r="B55" t="str">
            <v>Республика Коми</v>
          </cell>
        </row>
        <row r="56">
          <cell r="B56" t="str">
            <v>Республика Марий Эл</v>
          </cell>
        </row>
        <row r="57">
          <cell r="B57" t="str">
            <v>Республика Мордовия</v>
          </cell>
        </row>
        <row r="58">
          <cell r="B58" t="str">
            <v>Республика Саха (Якутия)</v>
          </cell>
        </row>
        <row r="59">
          <cell r="B59" t="str">
            <v>Республика Северная Осетия-Алания</v>
          </cell>
        </row>
        <row r="60">
          <cell r="B60" t="str">
            <v>Республика Татарстан</v>
          </cell>
        </row>
        <row r="61">
          <cell r="B61" t="str">
            <v>Республика Тыва</v>
          </cell>
        </row>
        <row r="62">
          <cell r="B62" t="str">
            <v>Республика Хакасия</v>
          </cell>
        </row>
        <row r="63">
          <cell r="B63" t="str">
            <v>Ростовская область</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Ставропольский край</v>
          </cell>
        </row>
        <row r="71">
          <cell r="B71" t="str">
            <v>Тамбовская область</v>
          </cell>
        </row>
        <row r="72">
          <cell r="B72" t="str">
            <v>Тверская область</v>
          </cell>
        </row>
        <row r="73">
          <cell r="B73" t="str">
            <v>Томская область</v>
          </cell>
        </row>
        <row r="74">
          <cell r="B74" t="str">
            <v>Тульская область</v>
          </cell>
        </row>
        <row r="75">
          <cell r="B75" t="str">
            <v>Тюменская область</v>
          </cell>
        </row>
        <row r="76">
          <cell r="B76" t="str">
            <v>Удмуртская республика</v>
          </cell>
        </row>
        <row r="77">
          <cell r="B77" t="str">
            <v>Ульяновская область</v>
          </cell>
        </row>
        <row r="78">
          <cell r="B78" t="str">
            <v>Хабаровский край</v>
          </cell>
        </row>
        <row r="79">
          <cell r="B79" t="str">
            <v>Ханты-Мансийский автономный округ</v>
          </cell>
        </row>
        <row r="80">
          <cell r="B80" t="str">
            <v>Челябинская область</v>
          </cell>
        </row>
        <row r="81">
          <cell r="B81" t="str">
            <v>Чеченская республика</v>
          </cell>
        </row>
        <row r="82">
          <cell r="B82" t="str">
            <v>Чувашская республика</v>
          </cell>
        </row>
        <row r="83">
          <cell r="B83" t="str">
            <v>Чукотский автономный округ</v>
          </cell>
        </row>
        <row r="84">
          <cell r="B84" t="str">
            <v>Ямало-Ненецкий автономный округ</v>
          </cell>
        </row>
        <row r="85">
          <cell r="B85" t="str">
            <v>Ярославская область</v>
          </cell>
        </row>
      </sheetData>
      <sheetData sheetId="3" refreshError="1"/>
      <sheetData sheetId="4" refreshError="1"/>
      <sheetData sheetId="5" refreshError="1"/>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План 2007"/>
      <sheetName val="Факт 2007"/>
      <sheetName val="План 2008"/>
      <sheetName val="План 2009"/>
      <sheetName val="TEHSHEET"/>
      <sheetName val="Стоимость ЭЭ"/>
      <sheetName val="Списки"/>
      <sheetName val="6 Списки"/>
      <sheetName val="4"/>
      <sheetName val="15"/>
      <sheetName val="17.1"/>
      <sheetName val="2.3"/>
      <sheetName val="20"/>
      <sheetName val="21.3"/>
      <sheetName val="P2.1"/>
      <sheetName val="16"/>
      <sheetName val="17"/>
      <sheetName val="5"/>
      <sheetName val="Ф-1 (для АО-энерго)"/>
      <sheetName val="Ф-2 (для АО-энерго)"/>
      <sheetName val="перекрестка"/>
      <sheetName val="свод"/>
      <sheetName val="24"/>
      <sheetName val="25"/>
      <sheetName val="Справочники"/>
      <sheetName val="0"/>
      <sheetName val="1"/>
      <sheetName val="10"/>
      <sheetName val="11"/>
      <sheetName val="12"/>
      <sheetName val="13"/>
      <sheetName val="14"/>
      <sheetName val="18"/>
      <sheetName val="19"/>
      <sheetName val="2"/>
      <sheetName val="21"/>
      <sheetName val="22"/>
      <sheetName val="24.1"/>
      <sheetName val="26"/>
      <sheetName val="27"/>
      <sheetName val="28"/>
      <sheetName val="29"/>
      <sheetName val="3"/>
      <sheetName val="4.1"/>
      <sheetName val="6"/>
      <sheetName val="8"/>
      <sheetName val="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t="str">
            <v>Выберите название региона из списка</v>
          </cell>
        </row>
        <row r="3">
          <cell r="B3" t="str">
            <v>Алтайский край</v>
          </cell>
        </row>
        <row r="4">
          <cell r="B4" t="str">
            <v>Амурская область</v>
          </cell>
        </row>
        <row r="5">
          <cell r="B5" t="str">
            <v>Архангельская область</v>
          </cell>
        </row>
        <row r="6">
          <cell r="B6" t="str">
            <v>Астраханская область</v>
          </cell>
        </row>
        <row r="7">
          <cell r="B7" t="str">
            <v>Белгородская область</v>
          </cell>
        </row>
        <row r="8">
          <cell r="B8" t="str">
            <v>Брянская область</v>
          </cell>
        </row>
        <row r="9">
          <cell r="B9" t="str">
            <v>Владимирская область</v>
          </cell>
        </row>
        <row r="10">
          <cell r="B10" t="str">
            <v>Волгоградская область</v>
          </cell>
        </row>
        <row r="11">
          <cell r="B11" t="str">
            <v>Вологодская область</v>
          </cell>
        </row>
        <row r="12">
          <cell r="B12" t="str">
            <v>Воронежская область</v>
          </cell>
        </row>
        <row r="13">
          <cell r="B13" t="str">
            <v>г. Москва</v>
          </cell>
        </row>
        <row r="14">
          <cell r="B14" t="str">
            <v>г.Байконур</v>
          </cell>
        </row>
        <row r="15">
          <cell r="B15" t="str">
            <v>г.Санкт-Петербург</v>
          </cell>
        </row>
        <row r="16">
          <cell r="B16" t="str">
            <v>Еврейская автономная область</v>
          </cell>
        </row>
        <row r="17">
          <cell r="B17" t="str">
            <v>Забайкальский край</v>
          </cell>
        </row>
        <row r="18">
          <cell r="B18" t="str">
            <v>Ивановская область</v>
          </cell>
        </row>
        <row r="19">
          <cell r="B19" t="str">
            <v>Иркутская область</v>
          </cell>
        </row>
        <row r="20">
          <cell r="B20" t="str">
            <v>Кабардино-Балкарская республика</v>
          </cell>
        </row>
        <row r="21">
          <cell r="B21" t="str">
            <v>Калининградская область</v>
          </cell>
        </row>
        <row r="22">
          <cell r="B22" t="str">
            <v>Калужская область</v>
          </cell>
        </row>
        <row r="23">
          <cell r="B23" t="str">
            <v>Камчатский край</v>
          </cell>
        </row>
        <row r="24">
          <cell r="B24" t="str">
            <v>Карачаево-Черкесская республика</v>
          </cell>
        </row>
        <row r="25">
          <cell r="B25" t="str">
            <v>Кемеровская область</v>
          </cell>
        </row>
        <row r="26">
          <cell r="B26" t="str">
            <v>Кировская область</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Мурманская область</v>
          </cell>
        </row>
        <row r="37">
          <cell r="B37" t="str">
            <v>Ненецкий автономный округ</v>
          </cell>
        </row>
        <row r="38">
          <cell r="B38" t="str">
            <v>Нижегородская область</v>
          </cell>
        </row>
        <row r="39">
          <cell r="B39" t="str">
            <v>Новгородская область</v>
          </cell>
        </row>
        <row r="40">
          <cell r="B40" t="str">
            <v>Новосибирская область</v>
          </cell>
        </row>
        <row r="41">
          <cell r="B41" t="str">
            <v>Омская область</v>
          </cell>
        </row>
        <row r="42">
          <cell r="B42" t="str">
            <v>Оренбургская область</v>
          </cell>
        </row>
        <row r="43">
          <cell r="B43" t="str">
            <v>Орловская область</v>
          </cell>
        </row>
        <row r="44">
          <cell r="B44" t="str">
            <v>Пензенская область</v>
          </cell>
        </row>
        <row r="45">
          <cell r="B45" t="str">
            <v>Пермский край</v>
          </cell>
        </row>
        <row r="46">
          <cell r="B46" t="str">
            <v>Приморский край</v>
          </cell>
        </row>
        <row r="47">
          <cell r="B47" t="str">
            <v>Псковская область</v>
          </cell>
        </row>
        <row r="48">
          <cell r="B48" t="str">
            <v>Республика Адыгея</v>
          </cell>
        </row>
        <row r="49">
          <cell r="B49" t="str">
            <v>Республика Алтай</v>
          </cell>
        </row>
        <row r="50">
          <cell r="B50" t="str">
            <v>Республика Башкортостан</v>
          </cell>
        </row>
        <row r="51">
          <cell r="B51" t="str">
            <v>Республика Бурятия</v>
          </cell>
        </row>
        <row r="52">
          <cell r="B52" t="str">
            <v>Республика Дагестан</v>
          </cell>
        </row>
        <row r="53">
          <cell r="B53" t="str">
            <v>Республика Ингушетия</v>
          </cell>
        </row>
        <row r="54">
          <cell r="B54" t="str">
            <v>Республика Калмыкия</v>
          </cell>
        </row>
        <row r="55">
          <cell r="B55" t="str">
            <v>Республика Карелия</v>
          </cell>
        </row>
        <row r="56">
          <cell r="B56" t="str">
            <v>Республика Коми</v>
          </cell>
        </row>
        <row r="57">
          <cell r="B57" t="str">
            <v>Республика Марий Эл</v>
          </cell>
        </row>
        <row r="58">
          <cell r="B58" t="str">
            <v>Республика Мордовия</v>
          </cell>
        </row>
        <row r="59">
          <cell r="B59" t="str">
            <v>Республика Саха (Якутия)</v>
          </cell>
        </row>
        <row r="60">
          <cell r="B60" t="str">
            <v>Республика Северная Осетия-Алания</v>
          </cell>
        </row>
        <row r="61">
          <cell r="B61" t="str">
            <v>Республика Татарстан</v>
          </cell>
        </row>
        <row r="62">
          <cell r="B62" t="str">
            <v>Республика Тыва</v>
          </cell>
        </row>
        <row r="63">
          <cell r="B63" t="str">
            <v>Республика Хакасия</v>
          </cell>
        </row>
        <row r="64">
          <cell r="B64" t="str">
            <v>Ростовская область</v>
          </cell>
        </row>
        <row r="65">
          <cell r="B65" t="str">
            <v>Рязанская область</v>
          </cell>
        </row>
        <row r="66">
          <cell r="B66" t="str">
            <v>Самарская область</v>
          </cell>
        </row>
        <row r="67">
          <cell r="B67" t="str">
            <v>Саратовская область</v>
          </cell>
        </row>
        <row r="68">
          <cell r="B68" t="str">
            <v>Сахалинская область</v>
          </cell>
        </row>
        <row r="69">
          <cell r="B69" t="str">
            <v>Свердловская область</v>
          </cell>
        </row>
        <row r="70">
          <cell r="B70" t="str">
            <v>Смоленская область</v>
          </cell>
        </row>
        <row r="71">
          <cell r="B71" t="str">
            <v>Ставропольский край</v>
          </cell>
        </row>
        <row r="72">
          <cell r="B72" t="str">
            <v>Тамбовская область</v>
          </cell>
        </row>
        <row r="73">
          <cell r="B73" t="str">
            <v>Тверская область</v>
          </cell>
        </row>
        <row r="74">
          <cell r="B74" t="str">
            <v>Томская область</v>
          </cell>
        </row>
        <row r="75">
          <cell r="B75" t="str">
            <v>Тульская область</v>
          </cell>
        </row>
        <row r="76">
          <cell r="B76" t="str">
            <v>Тюменская область</v>
          </cell>
        </row>
        <row r="77">
          <cell r="B77" t="str">
            <v>Удмуртская республика</v>
          </cell>
        </row>
        <row r="78">
          <cell r="B78" t="str">
            <v>Ульяновская область</v>
          </cell>
        </row>
        <row r="79">
          <cell r="B79" t="str">
            <v>Хабаровский край</v>
          </cell>
        </row>
        <row r="80">
          <cell r="B80" t="str">
            <v>Ханты-Мансийский автономный округ</v>
          </cell>
        </row>
        <row r="81">
          <cell r="B81" t="str">
            <v>Челябинская область</v>
          </cell>
        </row>
        <row r="82">
          <cell r="B82" t="str">
            <v>Чеченская республика</v>
          </cell>
        </row>
        <row r="83">
          <cell r="B83" t="str">
            <v>Чувашская республика</v>
          </cell>
        </row>
        <row r="84">
          <cell r="B84" t="str">
            <v>Чукотский автономный округ</v>
          </cell>
        </row>
        <row r="85">
          <cell r="B85" t="str">
            <v>Ямало-Ненецкий автономный округ</v>
          </cell>
        </row>
        <row r="86">
          <cell r="B86" t="str">
            <v>Ярославская область</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29"/>
      <sheetName val="20"/>
      <sheetName val="21"/>
      <sheetName val="26"/>
      <sheetName val="27"/>
      <sheetName val="28"/>
      <sheetName val="19"/>
      <sheetName val="22"/>
      <sheetName val="Списки"/>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 val="TSET.NET.2009"/>
      <sheetName val="Заголовок2"/>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efreshError="1"/>
      <sheetData sheetId="18" refreshError="1"/>
      <sheetData sheetId="19" refreshError="1">
        <row r="6">
          <cell r="C6" t="str">
            <v>Алтайский край</v>
          </cell>
          <cell r="K6" t="str">
            <v>Предложение организации</v>
          </cell>
        </row>
        <row r="7">
          <cell r="K7" t="str">
            <v>Предложение регионального регулятора</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Info"/>
      <sheetName val="t_настройки"/>
      <sheetName val="fes"/>
    </sheetNames>
    <sheetDataSet>
      <sheetData sheetId="0"/>
      <sheetData sheetId="1"/>
      <sheetData sheetId="2">
        <row r="12">
          <cell r="H12" t="str">
            <v>газ коксовый</v>
          </cell>
        </row>
        <row r="13">
          <cell r="H13" t="str">
            <v>прочее</v>
          </cell>
        </row>
        <row r="14">
          <cell r="H14" t="str">
            <v>дистиллят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Заголовок"/>
      <sheetName val="Регионы"/>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Расчет НВВ общий"/>
      <sheetName val="Расчет котловых тарифов"/>
      <sheetName val="Параметры"/>
    </sheetNames>
    <sheetDataSet>
      <sheetData sheetId="0"/>
      <sheetData sheetId="1"/>
      <sheetData sheetId="2"/>
      <sheetData sheetId="3"/>
      <sheetData sheetId="4" refreshError="1"/>
      <sheetData sheetId="5" refreshError="1"/>
      <sheetData sheetId="6"/>
      <sheetData sheetId="7" refreshError="1"/>
      <sheetData sheetId="8"/>
      <sheetData sheetId="9"/>
      <sheetData sheetId="10"/>
      <sheetData sheetId="11"/>
      <sheetData sheetId="12"/>
      <sheetData sheetId="13"/>
      <sheetData sheetId="14">
        <row r="5">
          <cell r="E5" t="str">
            <v>L9</v>
          </cell>
          <cell r="K5">
            <v>0</v>
          </cell>
        </row>
        <row r="6">
          <cell r="D6">
            <v>0</v>
          </cell>
          <cell r="E6" t="str">
            <v>L10</v>
          </cell>
          <cell r="K6">
            <v>0</v>
          </cell>
        </row>
        <row r="7">
          <cell r="E7" t="str">
            <v>L10.1</v>
          </cell>
        </row>
        <row r="8">
          <cell r="D8">
            <v>0</v>
          </cell>
          <cell r="E8" t="str">
            <v>L10.2</v>
          </cell>
        </row>
        <row r="9">
          <cell r="D9">
            <v>0</v>
          </cell>
          <cell r="E9" t="str">
            <v>L11</v>
          </cell>
          <cell r="G9">
            <v>0</v>
          </cell>
          <cell r="H9">
            <v>0</v>
          </cell>
          <cell r="I9">
            <v>0</v>
          </cell>
          <cell r="J9">
            <v>0</v>
          </cell>
          <cell r="K9">
            <v>0</v>
          </cell>
        </row>
        <row r="10">
          <cell r="D10">
            <v>0</v>
          </cell>
          <cell r="E10" t="str">
            <v>L12</v>
          </cell>
          <cell r="G10">
            <v>0</v>
          </cell>
          <cell r="H10">
            <v>0</v>
          </cell>
          <cell r="I10">
            <v>0</v>
          </cell>
          <cell r="J10">
            <v>0</v>
          </cell>
          <cell r="K10">
            <v>0</v>
          </cell>
        </row>
        <row r="11">
          <cell r="D11">
            <v>0</v>
          </cell>
          <cell r="E11" t="str">
            <v>L12_1</v>
          </cell>
          <cell r="G11">
            <v>0</v>
          </cell>
          <cell r="H11">
            <v>0</v>
          </cell>
          <cell r="I11">
            <v>0</v>
          </cell>
          <cell r="J11">
            <v>0</v>
          </cell>
          <cell r="K11">
            <v>0</v>
          </cell>
        </row>
        <row r="12">
          <cell r="D12">
            <v>0</v>
          </cell>
          <cell r="E12" t="str">
            <v>L13</v>
          </cell>
          <cell r="G12">
            <v>0</v>
          </cell>
          <cell r="H12">
            <v>0</v>
          </cell>
          <cell r="I12">
            <v>0</v>
          </cell>
          <cell r="J12">
            <v>0</v>
          </cell>
          <cell r="K12">
            <v>0</v>
          </cell>
        </row>
        <row r="13">
          <cell r="D13">
            <v>0</v>
          </cell>
          <cell r="E13" t="str">
            <v>L13_1</v>
          </cell>
          <cell r="G13">
            <v>0</v>
          </cell>
          <cell r="H13">
            <v>0</v>
          </cell>
          <cell r="I13">
            <v>0</v>
          </cell>
          <cell r="J13">
            <v>0</v>
          </cell>
          <cell r="K13">
            <v>0</v>
          </cell>
        </row>
        <row r="14">
          <cell r="D14">
            <v>0</v>
          </cell>
          <cell r="E14" t="str">
            <v>L14</v>
          </cell>
          <cell r="G14">
            <v>0</v>
          </cell>
          <cell r="H14">
            <v>0</v>
          </cell>
          <cell r="I14">
            <v>0</v>
          </cell>
          <cell r="J14">
            <v>0</v>
          </cell>
          <cell r="K14">
            <v>0</v>
          </cell>
        </row>
        <row r="15">
          <cell r="D15">
            <v>0</v>
          </cell>
          <cell r="E15" t="str">
            <v>L15</v>
          </cell>
          <cell r="G15">
            <v>0</v>
          </cell>
          <cell r="H15">
            <v>0</v>
          </cell>
          <cell r="I15">
            <v>0</v>
          </cell>
          <cell r="J15">
            <v>0</v>
          </cell>
          <cell r="K15">
            <v>0</v>
          </cell>
        </row>
        <row r="16">
          <cell r="D16">
            <v>0</v>
          </cell>
          <cell r="E16" t="str">
            <v>L16</v>
          </cell>
          <cell r="G16">
            <v>0</v>
          </cell>
          <cell r="H16">
            <v>0</v>
          </cell>
          <cell r="I16">
            <v>0</v>
          </cell>
          <cell r="J16">
            <v>0</v>
          </cell>
          <cell r="K16">
            <v>0</v>
          </cell>
        </row>
        <row r="17">
          <cell r="D17">
            <v>0</v>
          </cell>
          <cell r="E17" t="str">
            <v>L17</v>
          </cell>
          <cell r="G17">
            <v>0</v>
          </cell>
          <cell r="H17">
            <v>0</v>
          </cell>
          <cell r="I17">
            <v>0</v>
          </cell>
          <cell r="J17">
            <v>0</v>
          </cell>
          <cell r="K17">
            <v>0</v>
          </cell>
        </row>
        <row r="18">
          <cell r="D18">
            <v>0</v>
          </cell>
          <cell r="E18" t="str">
            <v>L18</v>
          </cell>
          <cell r="G18">
            <v>0</v>
          </cell>
          <cell r="H18">
            <v>0</v>
          </cell>
          <cell r="I18">
            <v>0</v>
          </cell>
          <cell r="J18">
            <v>0</v>
          </cell>
          <cell r="K18">
            <v>0</v>
          </cell>
        </row>
        <row r="19">
          <cell r="D19">
            <v>0</v>
          </cell>
          <cell r="E19" t="str">
            <v>L19</v>
          </cell>
          <cell r="G19">
            <v>0</v>
          </cell>
          <cell r="H19">
            <v>0</v>
          </cell>
          <cell r="I19">
            <v>0</v>
          </cell>
          <cell r="J19">
            <v>0</v>
          </cell>
          <cell r="K19">
            <v>0</v>
          </cell>
        </row>
        <row r="20">
          <cell r="D20">
            <v>0</v>
          </cell>
          <cell r="E20" t="str">
            <v>L20</v>
          </cell>
          <cell r="G20">
            <v>0</v>
          </cell>
          <cell r="H20">
            <v>0</v>
          </cell>
          <cell r="I20">
            <v>0</v>
          </cell>
          <cell r="J20">
            <v>0</v>
          </cell>
          <cell r="K20">
            <v>0</v>
          </cell>
        </row>
        <row r="22">
          <cell r="D22">
            <v>0</v>
          </cell>
          <cell r="E22" t="str">
            <v>L20.1</v>
          </cell>
          <cell r="G22">
            <v>0</v>
          </cell>
          <cell r="H22">
            <v>0</v>
          </cell>
          <cell r="I22">
            <v>0</v>
          </cell>
          <cell r="J22">
            <v>0</v>
          </cell>
          <cell r="K22">
            <v>0</v>
          </cell>
        </row>
        <row r="23">
          <cell r="D23">
            <v>0</v>
          </cell>
          <cell r="E23" t="str">
            <v>L21</v>
          </cell>
          <cell r="G23">
            <v>0</v>
          </cell>
          <cell r="H23">
            <v>0</v>
          </cell>
          <cell r="I23">
            <v>0</v>
          </cell>
          <cell r="J23">
            <v>0</v>
          </cell>
          <cell r="K23">
            <v>0</v>
          </cell>
        </row>
        <row r="24">
          <cell r="D24">
            <v>0</v>
          </cell>
          <cell r="E24" t="str">
            <v>L22</v>
          </cell>
          <cell r="G24">
            <v>0</v>
          </cell>
          <cell r="H24">
            <v>0</v>
          </cell>
          <cell r="I24">
            <v>0</v>
          </cell>
          <cell r="J24">
            <v>0</v>
          </cell>
          <cell r="K24">
            <v>0</v>
          </cell>
        </row>
        <row r="25">
          <cell r="D25">
            <v>0</v>
          </cell>
          <cell r="E25" t="str">
            <v>L23</v>
          </cell>
          <cell r="F25">
            <v>0</v>
          </cell>
          <cell r="G25">
            <v>0</v>
          </cell>
          <cell r="H25">
            <v>0</v>
          </cell>
          <cell r="I25">
            <v>0</v>
          </cell>
          <cell r="J25">
            <v>0</v>
          </cell>
          <cell r="K25">
            <v>0</v>
          </cell>
        </row>
        <row r="27">
          <cell r="D27">
            <v>486780.708042857</v>
          </cell>
          <cell r="E27" t="str">
            <v>L24</v>
          </cell>
          <cell r="H27">
            <v>486780.708042857</v>
          </cell>
          <cell r="I27">
            <v>0</v>
          </cell>
        </row>
        <row r="28">
          <cell r="D28">
            <v>1488086.1810951247</v>
          </cell>
          <cell r="E28" t="str">
            <v>L25</v>
          </cell>
          <cell r="H28">
            <v>1488086.1810951247</v>
          </cell>
          <cell r="I28">
            <v>0</v>
          </cell>
        </row>
        <row r="30">
          <cell r="D30">
            <v>678885.03766750661</v>
          </cell>
          <cell r="E30" t="str">
            <v>L25.1</v>
          </cell>
          <cell r="H30">
            <v>678885.03766750661</v>
          </cell>
          <cell r="I30">
            <v>0</v>
          </cell>
        </row>
      </sheetData>
      <sheetData sheetId="15"/>
      <sheetData sheetId="16"/>
      <sheetData sheetId="17"/>
      <sheetData sheetId="18" refreshError="1"/>
      <sheetData sheetId="1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sheetData sheetId="28"/>
      <sheetData sheetId="29" refreshError="1"/>
      <sheetData sheetId="30"/>
      <sheetData sheetId="31"/>
      <sheetData sheetId="32"/>
      <sheetData sheetId="33" refreshError="1"/>
      <sheetData sheetId="34" refreshError="1"/>
      <sheetData sheetId="35" refreshError="1"/>
      <sheetData sheetId="36">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sheetData sheetId="39"/>
      <sheetData sheetId="40"/>
      <sheetData sheetId="41"/>
      <sheetData sheetId="42"/>
      <sheetData sheetId="43" refreshError="1"/>
      <sheetData sheetId="4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15"/>
      <sheetName val="17.1"/>
      <sheetName val="21.3"/>
      <sheetName val="18.2"/>
      <sheetName val="2.3"/>
      <sheetName val="20"/>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5)"/>
      <sheetName val="НВВ"/>
      <sheetName val="П1.2 МПОКХ"/>
      <sheetName val="тариф"/>
      <sheetName val="1.5 (2)"/>
      <sheetName val="1.3_"/>
      <sheetName val="1.6 (3)"/>
      <sheetName val="1.6 (2)"/>
      <sheetName val="Лист1"/>
      <sheetName val="1.2.2"/>
      <sheetName val="1.3"/>
      <sheetName val="1.4"/>
      <sheetName val="1.5"/>
      <sheetName val="1.6"/>
      <sheetName val="1.13"/>
      <sheetName val="1.15"/>
      <sheetName val="1.16_2008"/>
      <sheetName val="1.16 (ЮСК)"/>
      <sheetName val="1.17"/>
      <sheetName val="1.18.2."/>
      <sheetName val="1.21.3"/>
      <sheetName val="1.24."/>
      <sheetName val="1.25."/>
      <sheetName val="1.27"/>
      <sheetName val="POYS2008"/>
      <sheetName val="2.1усл.ед"/>
      <sheetName val="2.2усл.ед"/>
      <sheetName val="распр затрат"/>
      <sheetName val="Лист2"/>
      <sheetName val="ГСМ"/>
      <sheetName val="усл.ед."/>
      <sheetName val="Лист1 "/>
      <sheetName val="P2.1"/>
      <sheetName val="P2.2"/>
      <sheetName val="перекрестка"/>
      <sheetName val="16"/>
      <sheetName val="18.2"/>
      <sheetName val="4"/>
      <sheetName val="6"/>
      <sheetName val="15"/>
      <sheetName val="17.1"/>
      <sheetName val="21.3"/>
      <sheetName val="2.3"/>
      <sheetName val="20"/>
      <sheetName val="27"/>
      <sheetName val="TEHSHEET"/>
      <sheetName val="Огл. Графиков"/>
      <sheetName val="Текущие цены"/>
      <sheetName val="рабочий"/>
      <sheetName val="окраска"/>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Регио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1606.4889999999998</v>
          </cell>
        </row>
        <row r="23">
          <cell r="F23">
            <v>190</v>
          </cell>
        </row>
        <row r="24">
          <cell r="F24">
            <v>160</v>
          </cell>
          <cell r="G24">
            <v>125.77000000000001</v>
          </cell>
        </row>
        <row r="25">
          <cell r="F25">
            <v>3000</v>
          </cell>
        </row>
        <row r="26">
          <cell r="F26">
            <v>2300</v>
          </cell>
        </row>
        <row r="28">
          <cell r="F28">
            <v>170</v>
          </cell>
          <cell r="G28">
            <v>131.86199999999999</v>
          </cell>
        </row>
        <row r="29">
          <cell r="F29">
            <v>140</v>
          </cell>
        </row>
        <row r="30">
          <cell r="F30">
            <v>120</v>
          </cell>
          <cell r="G30">
            <v>1553.5030000000002</v>
          </cell>
        </row>
        <row r="31">
          <cell r="F31">
            <v>180</v>
          </cell>
        </row>
        <row r="32">
          <cell r="F32">
            <v>150</v>
          </cell>
          <cell r="G32">
            <v>21.844000000000001</v>
          </cell>
        </row>
        <row r="33">
          <cell r="F33">
            <v>160</v>
          </cell>
          <cell r="G33">
            <v>338.16</v>
          </cell>
        </row>
        <row r="34">
          <cell r="F34">
            <v>140</v>
          </cell>
          <cell r="G34">
            <v>3141.6149999999998</v>
          </cell>
        </row>
        <row r="35">
          <cell r="F35">
            <v>110</v>
          </cell>
          <cell r="G35">
            <v>9639.9349999999977</v>
          </cell>
        </row>
        <row r="36">
          <cell r="F36">
            <v>470</v>
          </cell>
        </row>
        <row r="37">
          <cell r="F37">
            <v>350</v>
          </cell>
        </row>
        <row r="40">
          <cell r="F40">
            <v>260</v>
          </cell>
          <cell r="G40">
            <v>248.89000000000004</v>
          </cell>
        </row>
        <row r="41">
          <cell r="F41">
            <v>220</v>
          </cell>
          <cell r="G41">
            <v>1431.27</v>
          </cell>
        </row>
        <row r="42">
          <cell r="F42">
            <v>150</v>
          </cell>
          <cell r="G42">
            <v>2343.6549999999997</v>
          </cell>
        </row>
        <row r="43">
          <cell r="F43">
            <v>270</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Рейтинг"/>
      <sheetName val="P2.1"/>
      <sheetName val="ИТ-бюджет"/>
      <sheetName val="Свод"/>
      <sheetName val="06 нас-е Прейскурант"/>
      <sheetName val="топография"/>
      <sheetName val="ТЭП ПД "/>
      <sheetName val="Исходные данные тариф электрика"/>
      <sheetName val="Лизинг ДГУ"/>
      <sheetName val="расшифровка"/>
      <sheetName val="т. 1.12."/>
      <sheetName val="Гр5(о)"/>
      <sheetName val="Ожид ФР"/>
      <sheetName val="цены цехов"/>
      <sheetName val="эл_ст1"/>
      <sheetName val="P2_11"/>
      <sheetName val="06_нас-е_Прейскурант1"/>
      <sheetName val="т__1_12_1"/>
      <sheetName val="эл_ст"/>
      <sheetName val="P2_1"/>
      <sheetName val="06_нас-е_Прейскурант"/>
      <sheetName val="т__1_12_"/>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 val="~5537733.xls"/>
      <sheetName val="Лист1"/>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Производство электроэнергии"/>
      <sheetName val="TEHSHEET"/>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 val="форма 2"/>
      <sheetName val="навигация"/>
      <sheetName val="Т12"/>
      <sheetName val="Т3"/>
      <sheetName val="Титульный"/>
      <sheetName val="Сентябрь"/>
      <sheetName val="TECHSHEET"/>
      <sheetName val="Опции"/>
      <sheetName val="Продажи реальные и прогноз 20 л"/>
      <sheetName val="11"/>
      <sheetName val="regs"/>
      <sheetName val="тех. нужды"/>
      <sheetName val="соб. нужды"/>
      <sheetName val="Анализ"/>
      <sheetName val="коммунальные"/>
      <sheetName val="Sheet1"/>
      <sheetName val="Обнулить"/>
      <sheetName val="Данные"/>
      <sheetName val="подготовка кадров"/>
      <sheetName val="9.4"/>
      <sheetName val="9"/>
      <sheetName val="содер.зд"/>
      <sheetName val="VLOOKUP"/>
      <sheetName val="INPUTMASTER"/>
      <sheetName val="коммунальные(39)"/>
      <sheetName val="t_sheet"/>
      <sheetName val="Лист12"/>
      <sheetName val="9.3"/>
      <sheetName val="расш  6-п"/>
      <sheetName val="9.1.1"/>
      <sheetName val="field"/>
      <sheetName val="15_э"/>
      <sheetName val="_5047955"/>
      <sheetName val="тех_ нужды"/>
      <sheetName val="соб_ нужды"/>
      <sheetName val="reconcilation"/>
      <sheetName val="НПО"/>
      <sheetName val="Програм. обеспеч. и лиц."/>
      <sheetName val="ТУ 5"/>
      <sheetName val="амортизация"/>
      <sheetName val="страхование"/>
      <sheetName val="усл.стор.орг. (9.2, 9.4 и 9.5.)"/>
      <sheetName val="Инф.-вычисл. услуги"/>
      <sheetName val="Матер-лы для средств связи"/>
      <sheetName val="спр_числ"/>
      <sheetName val="Баланс (Ф1)"/>
      <sheetName val="Лист2"/>
      <sheetName val="#ССЫЛКА"/>
      <sheetName val="П"/>
      <sheetName val="налог на имущество 9 мес 2007"/>
      <sheetName val="Тольятти"/>
      <sheetName val="2014 (2)"/>
      <sheetName val="АРЭС"/>
      <sheetName val="АХГ"/>
      <sheetName val="Бухгалтерия"/>
      <sheetName val="ВДГО"/>
      <sheetName val="ГАСУиМ"/>
      <sheetName val="ГИТиС"/>
      <sheetName val="ГПБОТиЭ"/>
      <sheetName val="ГРИ"/>
      <sheetName val="ГРП"/>
      <sheetName val="ДОУ"/>
      <sheetName val="КРЭС"/>
      <sheetName val="ЛРЭС"/>
      <sheetName val="МТС"/>
      <sheetName val="ОКС"/>
      <sheetName val="ПАДС"/>
      <sheetName val="ПроектГр"/>
      <sheetName val="ПРЭС"/>
      <sheetName val="ПТО"/>
      <sheetName val="ПЭО"/>
      <sheetName val="Рук-во"/>
      <sheetName val="СМС"/>
      <sheetName val="ЦАДС"/>
      <sheetName val="ЮрГр"/>
      <sheetName val="FES"/>
      <sheetName val="Справочно"/>
      <sheetName val="01-02 (БДиР Общества)"/>
      <sheetName val="2007"/>
      <sheetName val="Неделя"/>
      <sheetName val="сети 2007"/>
      <sheetName val="Лист3"/>
      <sheetName val="Шины"/>
      <sheetName val="Дни"/>
      <sheetName val="СЭ"/>
      <sheetName val="Приложение_1"/>
      <sheetName val="Приложение_2"/>
      <sheetName val="Приложение_3"/>
      <sheetName val="форма_2"/>
      <sheetName val="мар_2001"/>
      <sheetName val="тех__нужды"/>
      <sheetName val="соб__нужды"/>
      <sheetName val="не_удалять"/>
      <sheetName val="СДР"/>
      <sheetName val="смета+расш."/>
      <sheetName val="расш.кальк."/>
      <sheetName val="31_08_2004"/>
      <sheetName val="ЧП"/>
      <sheetName val="31.08.2004"/>
      <sheetName val="П921_960"/>
      <sheetName val=" 9.4"/>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Акт Дт Кт_задолж_31_03_2010"/>
      <sheetName val="Расчет RAB_Лен и МОЭСК_с 2010 г"/>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TEHSHEET"/>
      <sheetName val="FES"/>
      <sheetName val="ПРОГНОЗ_1"/>
      <sheetName val="vec"/>
      <sheetName val="FST5"/>
      <sheetName val="на 1 тут"/>
      <sheetName val="Приложение 2"/>
      <sheetName val="Справочники"/>
    </sheetNames>
    <sheetDataSet>
      <sheetData sheetId="0" refreshError="1"/>
      <sheetData sheetId="1" refreshError="1"/>
      <sheetData sheetId="2" refreshError="1">
        <row r="37">
          <cell r="E37">
            <v>95.188674854791898</v>
          </cell>
          <cell r="F37">
            <v>105.054514260806</v>
          </cell>
          <cell r="G37">
            <v>102</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отчет"/>
      <sheetName val="расшифровка"/>
      <sheetName val="Пенсионфонд"/>
      <sheetName val="отчет02"/>
      <sheetName val="расшифровка (2)"/>
      <sheetName val="РБП"/>
      <sheetName val="ИТ-бюджет"/>
      <sheetName val="SHPZ"/>
      <sheetName val="эл ст"/>
      <sheetName val="Журнал_печати"/>
      <sheetName val="Справочники"/>
      <sheetName val="СписочнаяЧисленность"/>
      <sheetName val="Производство электроэнергии"/>
      <sheetName val="Лист1"/>
      <sheetName val="ПРОГНОЗ_1"/>
      <sheetName val="Первичные данные"/>
      <sheetName val="мар 2001"/>
      <sheetName val="накладные в %% факт"/>
      <sheetName val="ПВР_9"/>
      <sheetName val="Source"/>
      <sheetName val="Олимпстрой декабрь 2010"/>
      <sheetName val="ПП"/>
      <sheetName val="ГАЗ_камаз"/>
      <sheetName val="Анкета"/>
      <sheetName val="total"/>
      <sheetName val="Комплектация"/>
      <sheetName val="трубы"/>
      <sheetName val="СМР"/>
      <sheetName val="дороги"/>
      <sheetName val="Т-18-Инвестиции"/>
      <sheetName val="дефлятор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л ст"/>
      <sheetName val="ýë ñò"/>
      <sheetName val="Лист13"/>
      <sheetName val="расшифровка"/>
      <sheetName val="1997"/>
      <sheetName val="1998"/>
      <sheetName val="СписочнаяЧисленность"/>
      <sheetName val="Справочники"/>
      <sheetName val="даты"/>
      <sheetName val="Аморт_осн"/>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5.э"/>
      <sheetName val="Детализация"/>
      <sheetName val="Справочник затрат_СБ"/>
      <sheetName val="Заголовок"/>
      <sheetName val="Прил_9"/>
      <sheetName val="SHPZ"/>
      <sheetName val="1.411.1"/>
      <sheetName val="ИПР ф.24"/>
      <sheetName val="ИП09"/>
      <sheetName val="P-99b"/>
      <sheetName val="перекрестка"/>
      <sheetName val="16"/>
      <sheetName val="18.2"/>
      <sheetName val="4"/>
      <sheetName val="6"/>
      <sheetName val="27"/>
      <sheetName val="t_Настройки"/>
      <sheetName val="Ввод параметров"/>
      <sheetName val="29"/>
      <sheetName val="20"/>
      <sheetName val="21"/>
      <sheetName val="23"/>
      <sheetName val="25"/>
      <sheetName val="26"/>
      <sheetName val="28"/>
      <sheetName val="19"/>
      <sheetName val="22"/>
      <sheetName val="24"/>
      <sheetName val="УФ-28"/>
      <sheetName val="УЗ-10"/>
      <sheetName val="Баланс"/>
      <sheetName val="ОПиУ"/>
      <sheetName val="Лизинг"/>
      <sheetName val="общие сведения"/>
      <sheetName val="Пер-Вл"/>
      <sheetName val="РБП"/>
      <sheetName val="Source"/>
      <sheetName val="Месяцы"/>
      <sheetName val="EKDEB90"/>
      <sheetName val="Имя"/>
      <sheetName val="Исполнение"/>
      <sheetName val="Исходные"/>
      <sheetName val="01"/>
      <sheetName val="Текущие цены"/>
      <sheetName val="ИТ-бюджет"/>
      <sheetName val="MAIN"/>
      <sheetName val="sapactivexlhiddensheet"/>
      <sheetName val="ПВС с Коэф"/>
      <sheetName val="исходные данные"/>
      <sheetName val="расчетные табли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Исходные"/>
      <sheetName val="FST5"/>
      <sheetName val="Лист13"/>
      <sheetName val="Конст"/>
      <sheetName val="ИТОГИ  по Н,Р,Э,Q"/>
      <sheetName val="2008 -2010"/>
      <sheetName val="Регионы"/>
      <sheetName val="расшифровка"/>
      <sheetName val="1997"/>
      <sheetName val="1998"/>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 val="Source"/>
      <sheetName val="Месяцы"/>
      <sheetName val="Пер-Вл"/>
    </sheetNames>
    <sheetDataSet>
      <sheetData sheetId="0" refreshError="1">
        <row r="4">
          <cell r="A4" t="str">
            <v>РГК</v>
          </cell>
        </row>
        <row r="16">
          <cell r="B16">
            <v>2005</v>
          </cell>
        </row>
      </sheetData>
      <sheetData sheetId="1">
        <row r="4">
          <cell r="A4" t="str">
            <v>РГК</v>
          </cell>
        </row>
      </sheetData>
      <sheetData sheetId="2" refreshError="1">
        <row r="4">
          <cell r="A4" t="str">
            <v>РГК</v>
          </cell>
        </row>
        <row r="10">
          <cell r="A10" t="str">
            <v>Станция-1</v>
          </cell>
        </row>
        <row r="11">
          <cell r="A11" t="str">
            <v>Станция-2</v>
          </cell>
        </row>
        <row r="19">
          <cell r="A19" t="str">
            <v>Уголь разреза-1</v>
          </cell>
        </row>
        <row r="20">
          <cell r="A20" t="str">
            <v>Уголь разреза-2</v>
          </cell>
        </row>
        <row r="26">
          <cell r="A26" t="str">
            <v>Торф</v>
          </cell>
        </row>
        <row r="27">
          <cell r="A27" t="str">
            <v>Сланцы</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Производство электроэнергии"/>
      <sheetName val="Макро"/>
      <sheetName val="6"/>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алькуляция кв"/>
      <sheetName val="Balance Sheet"/>
      <sheetName val="1997"/>
      <sheetName val="1998"/>
      <sheetName val="9-1"/>
      <sheetName val="хар-ка земли 1 "/>
      <sheetName val="Коррект"/>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СписочнаяЧисленность"/>
      <sheetName val="Temp_TOV"/>
      <sheetName val="ф.2 за 4 кв.2005"/>
      <sheetName val="FEK 2002.Н"/>
      <sheetName val="Приложение 2.1"/>
      <sheetName val="обслуживание"/>
      <sheetName val="Титульный лист С-П"/>
      <sheetName val="2002(v1)"/>
      <sheetName val="ФИНПЛАН"/>
      <sheetName val="13"/>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Списки"/>
      <sheetName val="ИТ-бюджет"/>
      <sheetName val="Дебет_Кредит"/>
      <sheetName val="2007"/>
      <sheetName val="Исходные данные и тариф ЭЛЕКТР"/>
      <sheetName val="ETС"/>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июнь9"/>
      <sheetName val="Лист1"/>
      <sheetName val="Тарифы _ЗН"/>
      <sheetName val="Тарифы _СК"/>
      <sheetName val="исходные данные"/>
      <sheetName val="Исходные"/>
      <sheetName val="sapactivexlhiddensheet"/>
      <sheetName val="расчет тарифов"/>
      <sheetName val="свод"/>
      <sheetName val="Номенклатура"/>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 val="Standard"/>
      <sheetName val="Pricelist"/>
      <sheetName val="ОХЗ КТС"/>
      <sheetName val="Контрагенты"/>
      <sheetName val="Расчёт НВВ по RAB"/>
      <sheetName val="EKDEB90"/>
      <sheetName val="sverxtip"/>
      <sheetName val="список"/>
    </sheetNames>
    <sheetDataSet>
      <sheetData sheetId="0">
        <row r="2">
          <cell r="A2">
            <v>1.0489999999999999</v>
          </cell>
        </row>
      </sheetData>
      <sheetData sheetId="1">
        <row r="2">
          <cell r="A2">
            <v>1.0489999999999999</v>
          </cell>
        </row>
      </sheetData>
      <sheetData sheetId="2">
        <row r="2">
          <cell r="A2">
            <v>1.0489999999999999</v>
          </cell>
        </row>
      </sheetData>
      <sheetData sheetId="3">
        <row r="2">
          <cell r="A2">
            <v>1.0489999999999999</v>
          </cell>
        </row>
      </sheetData>
      <sheetData sheetId="4">
        <row r="2">
          <cell r="A2">
            <v>1.0489999999999999</v>
          </cell>
        </row>
      </sheetData>
      <sheetData sheetId="5">
        <row r="2">
          <cell r="A2">
            <v>1.0489999999999999</v>
          </cell>
        </row>
      </sheetData>
      <sheetData sheetId="6">
        <row r="2">
          <cell r="A2">
            <v>1.0489999999999999</v>
          </cell>
        </row>
      </sheetData>
      <sheetData sheetId="7">
        <row r="2">
          <cell r="A2">
            <v>1.0489999999999999</v>
          </cell>
        </row>
      </sheetData>
      <sheetData sheetId="8">
        <row r="2">
          <cell r="A2">
            <v>1.0489999999999999</v>
          </cell>
        </row>
      </sheetData>
      <sheetData sheetId="9">
        <row r="2">
          <cell r="A2">
            <v>1.0489999999999999</v>
          </cell>
        </row>
      </sheetData>
      <sheetData sheetId="10">
        <row r="2">
          <cell r="A2">
            <v>1.0489999999999999</v>
          </cell>
        </row>
      </sheetData>
      <sheetData sheetId="11" refreshError="1">
        <row r="2">
          <cell r="A2">
            <v>1.0489999999999999</v>
          </cell>
          <cell r="B2">
            <v>1.0860000000000001</v>
          </cell>
          <cell r="C2">
            <v>1.091</v>
          </cell>
          <cell r="D2">
            <v>1.1240000000000001</v>
          </cell>
        </row>
      </sheetData>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1.1"/>
      <sheetName val="П 1.1.2"/>
      <sheetName val="П 1.2.1"/>
      <sheetName val="П 1.2.2"/>
      <sheetName val="П 1.3"/>
      <sheetName val="П 1.4"/>
      <sheetName val="П 1.5"/>
      <sheetName val="Лист1 (2)"/>
      <sheetName val="П 1.6"/>
      <sheetName val="по1.6(сп)"/>
      <sheetName val="П 1.7"/>
      <sheetName val="П 1.8"/>
      <sheetName val="П 1.9"/>
      <sheetName val="П 1.10"/>
      <sheetName val="П 1.11"/>
      <sheetName val="П 1.12"/>
      <sheetName val="П 1.13"/>
      <sheetName val="П 1.14"/>
      <sheetName val="П 1.23"/>
      <sheetName val="аб_плата"/>
      <sheetName val="Трансп_ЭЭ"/>
      <sheetName val="П 1.16 (ФОТ)"/>
      <sheetName val="расх(почтамт)"/>
      <sheetName val="т1.15(смета8а)"/>
      <sheetName val="Прибыл"/>
      <sheetName val="расч_тар"/>
      <sheetName val="тар"/>
      <sheetName val="тт127"/>
      <sheetName val="П 1.15"/>
      <sheetName val="П 1.16"/>
      <sheetName val="выпад"/>
      <sheetName val="П 1.17"/>
      <sheetName val="П 1.17.1"/>
      <sheetName val="П 1.18"/>
      <sheetName val="П1.18.1"/>
      <sheetName val="П 1.18.2"/>
      <sheetName val="П 1.19"/>
      <sheetName val="П 1.19.1"/>
      <sheetName val="П 1.19.2"/>
      <sheetName val="П 1.20"/>
      <sheetName val="П 1.20.1"/>
      <sheetName val="П 1.20.2"/>
      <sheetName val="П 1.20.3"/>
      <sheetName val="П 1.20.4"/>
      <sheetName val="П 1.21"/>
      <sheetName val="П 1.21.1"/>
      <sheetName val="П 1.21.2"/>
      <sheetName val="П 1.21.3"/>
      <sheetName val="П 1.21.4"/>
      <sheetName val="П 1.22"/>
      <sheetName val="П 1.24"/>
      <sheetName val="П 1.24.1"/>
      <sheetName val="П 1.25"/>
      <sheetName val="П 1.26"/>
      <sheetName val="П 1.27"/>
      <sheetName val="П 1.28"/>
      <sheetName val="П 1.28.1"/>
      <sheetName val="П 1.28.2"/>
      <sheetName val="П 1.28.3"/>
      <sheetName val="П 1.29"/>
      <sheetName val="Лист13"/>
      <sheetName val="ИТ-бюджет"/>
      <sheetName val="Справочники"/>
      <sheetName val="Вводные данные систем"/>
      <sheetName val="База по сделкам"/>
      <sheetName val="ИТОГИ  по Н,Р,Э,Q"/>
      <sheetName val="Заголовок"/>
      <sheetName val="эл ст"/>
      <sheetName val="2002(v1)"/>
      <sheetName val="1.11"/>
      <sheetName val="Настройки"/>
      <sheetName val="Исходные"/>
      <sheetName val="FST5"/>
      <sheetName val="табл_мет_1"/>
      <sheetName val="1997"/>
      <sheetName val="1998"/>
      <sheetName val="Исходник"/>
      <sheetName val="штат"/>
      <sheetName val="Data"/>
      <sheetName val="расчет тарифов"/>
      <sheetName val="т1_15_смета8а_"/>
      <sheetName val="Титульный лист С-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Данные"/>
    </sheetNames>
    <sheetDataSet>
      <sheetData sheetId="0"/>
      <sheetData sheetId="1"/>
      <sheetData sheetId="2"/>
      <sheetData sheetId="3"/>
      <sheetData sheetId="4"/>
      <sheetData sheetId="5"/>
      <sheetData sheetId="6"/>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Данные"/>
    </sheetNames>
    <sheetDataSet>
      <sheetData sheetId="0"/>
      <sheetData sheetId="1">
        <row r="5">
          <cell r="H5">
            <v>0.24</v>
          </cell>
        </row>
      </sheetData>
      <sheetData sheetId="2"/>
      <sheetData sheetId="3"/>
      <sheetData sheetId="4"/>
      <sheetData sheetId="5"/>
      <sheetData sheetId="6"/>
      <sheetData sheetId="7"/>
      <sheetData sheetId="8"/>
      <sheetData sheetId="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s>
    <sheetDataSet>
      <sheetData sheetId="0"/>
      <sheetData sheetId="1" refreshError="1">
        <row r="5">
          <cell r="H5">
            <v>0.24</v>
          </cell>
        </row>
      </sheetData>
      <sheetData sheetId="2"/>
      <sheetData sheetId="3"/>
      <sheetData sheetId="4"/>
      <sheetData sheetId="5"/>
      <sheetData sheetId="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кспертиза"/>
      <sheetName val="п1.3."/>
      <sheetName val="п1.4."/>
      <sheetName val="мощн"/>
      <sheetName val="п1.5."/>
      <sheetName val="п 1.6."/>
      <sheetName val="амортиз по напряж."/>
      <sheetName val="п1.15."/>
      <sheetName val="проч"/>
      <sheetName val="п1.17."/>
      <sheetName val="п1.21.3"/>
      <sheetName val="п1.24. по 49-э 8"/>
      <sheetName val="распределение нвв"/>
      <sheetName val="п1.25."/>
      <sheetName val="расчет тарифов"/>
      <sheetName val="п2.2."/>
      <sheetName val="Исходные"/>
      <sheetName val="Заголовок"/>
      <sheetName val="Обесценение"/>
      <sheetName val="ИТ-бюджет"/>
      <sheetName val="Данные"/>
      <sheetName val="Лист13"/>
      <sheetName val="t_настройк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НП-2-12-П"/>
      <sheetName val="ИТ-бюджет"/>
      <sheetName val="Регионы"/>
      <sheetName val="pred"/>
      <sheetName val="Исходные"/>
      <sheetName val="РАСЧЕТ"/>
      <sheetName val="АНАЛИТ"/>
      <sheetName val="ПРОГНОЗ_1"/>
      <sheetName val="ф2"/>
      <sheetName val="Т2"/>
      <sheetName val="2007"/>
      <sheetName val="имена"/>
      <sheetName val="НВВ утв тарифы"/>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ПС"/>
      <sheetName val="гл.инженера ПМЭС"/>
      <sheetName val="списание СВП 2010г"/>
      <sheetName val="Лист1"/>
      <sheetName val="Настройки"/>
      <sheetName val="ИТОГИ  по Н,Р,Э,Q"/>
      <sheetName val="Настр"/>
      <sheetName val="Balance"/>
      <sheetName val="июнь9"/>
      <sheetName val="Списки"/>
      <sheetName val="sapactivexlhiddensheet"/>
      <sheetName val="эл.энерг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FES"/>
      <sheetName val="УФ_61"/>
      <sheetName val="Параметры"/>
      <sheetName val="шаблон"/>
      <sheetName val="TEHSHEET"/>
      <sheetName val="Заголовок"/>
      <sheetName val="ARH.Biznes_pl"/>
      <sheetName val="1.5_среднее"/>
      <sheetName val="Gen"/>
      <sheetName val="Exh_DCF_WACC"/>
      <sheetName val="продажи (н)"/>
      <sheetName val="справочник"/>
      <sheetName val="Титульный"/>
      <sheetName val="TSheet"/>
      <sheetName val="共機J"/>
      <sheetName val="ПРОГНОЗ_1"/>
      <sheetName val="Calc"/>
      <sheetName val="ID"/>
      <sheetName val="расчет НВВ РСК по RAB"/>
      <sheetName val="Свод"/>
      <sheetName val="Curves"/>
      <sheetName val="Note"/>
      <sheetName val="Heads"/>
      <sheetName val="Dbase"/>
      <sheetName val="Tables"/>
      <sheetName val="Page 2"/>
      <sheetName val="Вспомогатель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9"/>
      <sheetName val="прил 4"/>
    </sheetNames>
    <sheetDataSet>
      <sheetData sheetId="0"/>
      <sheetData sheetId="1"/>
      <sheetData sheetId="2">
        <row r="30">
          <cell r="F30">
            <v>244.91302999999999</v>
          </cell>
        </row>
        <row r="31">
          <cell r="F31">
            <v>129.0367</v>
          </cell>
        </row>
        <row r="32">
          <cell r="F32">
            <v>675.20390000000009</v>
          </cell>
        </row>
        <row r="34">
          <cell r="F34">
            <v>342.42680999999999</v>
          </cell>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Расчет критериев"/>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правочники"/>
      <sheetName val="наш вар. (17.06) мин"/>
      <sheetName val="Томская область1"/>
      <sheetName val="Уравнения"/>
      <sheetName val="расчетный"/>
      <sheetName val="Расчет"/>
      <sheetName val="УФ-61"/>
      <sheetName val="1.1. нвв переход"/>
      <sheetName val="6. Показатели перехода"/>
      <sheetName val="Лист1"/>
      <sheetName val="FES"/>
      <sheetName val="Баланс ээ"/>
      <sheetName val="Баланс мощности"/>
      <sheetName val="regs"/>
      <sheetName val="Gen"/>
      <sheetName val="MAIN"/>
      <sheetName val="t_настройки"/>
      <sheetName val="t_проверки"/>
      <sheetName val="Сценарные условия"/>
      <sheetName val="Список ДЗО"/>
      <sheetName val="Доходы от эл. и теплоэнергии"/>
      <sheetName val="TEHSHEET"/>
      <sheetName val="расчет НВВ РСК по RAB"/>
      <sheetName val="MTO REV.0"/>
      <sheetName val="План с 01.07.2015"/>
      <sheetName val="ПП"/>
      <sheetName val="Всего"/>
      <sheetName val="ИПР"/>
      <sheetName val="ОПХ+РОП"/>
      <sheetName val="ИТОГО"/>
      <sheetName val="Генер"/>
      <sheetName val="ПС"/>
      <sheetName val="Генерация"/>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refreshError="1"/>
      <sheetData sheetId="66" refreshError="1"/>
      <sheetData sheetId="67" refreshError="1"/>
      <sheetData sheetId="68" refreshError="1"/>
      <sheetData sheetId="6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 val="на 1 тут"/>
      <sheetName val="расчет НВВ РСК по RAB"/>
    </sheetNames>
    <sheetDataSet>
      <sheetData sheetId="0"/>
      <sheetData sheetId="1"/>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s>
    <sheetDataSet>
      <sheetData sheetId="0" refreshError="1"/>
      <sheetData sheetId="1" refreshError="1"/>
      <sheetData sheetId="2">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5">
          <cell r="G45">
            <v>10075324.5272</v>
          </cell>
        </row>
        <row r="47">
          <cell r="G47">
            <v>4899.0182000000004</v>
          </cell>
        </row>
        <row r="49">
          <cell r="G49">
            <v>205.6601</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skenergia@yandex.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I18"/>
  <sheetViews>
    <sheetView zoomScaleNormal="100" zoomScaleSheetLayoutView="80" workbookViewId="0">
      <selection activeCell="H20" sqref="H20"/>
    </sheetView>
  </sheetViews>
  <sheetFormatPr defaultColWidth="9.140625" defaultRowHeight="12.75"/>
  <cols>
    <col min="1" max="16384" width="9.140625" style="3"/>
  </cols>
  <sheetData>
    <row r="1" spans="1:9" ht="58.5" customHeight="1">
      <c r="A1" s="2"/>
      <c r="B1" s="2"/>
      <c r="C1" s="2"/>
      <c r="D1" s="2"/>
      <c r="E1" s="2"/>
      <c r="F1" s="29" t="s">
        <v>1</v>
      </c>
      <c r="G1" s="29"/>
      <c r="H1" s="29"/>
      <c r="I1" s="29"/>
    </row>
    <row r="2" spans="1:9">
      <c r="A2" s="2"/>
      <c r="B2" s="2"/>
      <c r="C2" s="2"/>
      <c r="D2" s="2"/>
      <c r="E2" s="2"/>
      <c r="F2" s="2"/>
      <c r="G2" s="2"/>
      <c r="H2" s="2"/>
      <c r="I2" s="2"/>
    </row>
    <row r="3" spans="1:9">
      <c r="A3" s="2"/>
      <c r="B3" s="2"/>
      <c r="C3" s="2"/>
      <c r="D3" s="2"/>
      <c r="E3" s="2"/>
      <c r="F3" s="2"/>
      <c r="G3" s="2"/>
      <c r="H3" s="2"/>
      <c r="I3" s="2"/>
    </row>
    <row r="4" spans="1:9">
      <c r="A4" s="2"/>
      <c r="B4" s="2"/>
      <c r="C4" s="2"/>
      <c r="D4" s="2"/>
      <c r="E4" s="2"/>
      <c r="F4" s="2"/>
      <c r="G4" s="2"/>
      <c r="H4" s="2"/>
      <c r="I4" s="2"/>
    </row>
    <row r="5" spans="1:9">
      <c r="A5" s="2"/>
      <c r="B5" s="2"/>
      <c r="C5" s="2"/>
      <c r="D5" s="2"/>
      <c r="E5" s="2"/>
      <c r="F5" s="2"/>
      <c r="G5" s="2"/>
      <c r="H5" s="2"/>
      <c r="I5" s="2"/>
    </row>
    <row r="6" spans="1:9">
      <c r="A6" s="2"/>
      <c r="B6" s="2"/>
      <c r="C6" s="2"/>
      <c r="D6" s="2"/>
      <c r="E6" s="2"/>
      <c r="F6" s="2"/>
      <c r="G6" s="2"/>
      <c r="H6" s="2"/>
      <c r="I6" s="2"/>
    </row>
    <row r="7" spans="1:9">
      <c r="A7" s="2"/>
      <c r="B7" s="2"/>
      <c r="C7" s="2"/>
      <c r="D7" s="2"/>
      <c r="E7" s="2"/>
      <c r="F7" s="2"/>
      <c r="G7" s="2"/>
      <c r="H7" s="2"/>
      <c r="I7" s="2"/>
    </row>
    <row r="8" spans="1:9">
      <c r="A8" s="2"/>
      <c r="B8" s="2"/>
      <c r="C8" s="2"/>
      <c r="D8" s="2"/>
      <c r="E8" s="2"/>
      <c r="F8" s="2"/>
      <c r="G8" s="2"/>
      <c r="H8" s="2"/>
      <c r="I8" s="2"/>
    </row>
    <row r="9" spans="1:9">
      <c r="A9" s="2"/>
      <c r="B9" s="2"/>
      <c r="C9" s="2"/>
      <c r="D9" s="2"/>
      <c r="E9" s="2"/>
      <c r="F9" s="2"/>
      <c r="G9" s="2"/>
      <c r="H9" s="2"/>
      <c r="I9" s="2"/>
    </row>
    <row r="10" spans="1:9">
      <c r="A10" s="2"/>
      <c r="B10" s="4"/>
      <c r="C10" s="2"/>
      <c r="D10" s="2"/>
      <c r="E10" s="2"/>
      <c r="F10" s="2"/>
      <c r="G10" s="2"/>
      <c r="H10" s="2"/>
      <c r="I10" s="2"/>
    </row>
    <row r="11" spans="1:9" ht="15" customHeight="1">
      <c r="A11" s="30" t="s">
        <v>2</v>
      </c>
      <c r="B11" s="30"/>
      <c r="C11" s="30"/>
      <c r="D11" s="30"/>
      <c r="E11" s="30"/>
      <c r="F11" s="30"/>
      <c r="G11" s="30"/>
      <c r="H11" s="30"/>
      <c r="I11" s="30"/>
    </row>
    <row r="12" spans="1:9" ht="15" customHeight="1">
      <c r="A12" s="30" t="s">
        <v>3</v>
      </c>
      <c r="B12" s="30"/>
      <c r="C12" s="30"/>
      <c r="D12" s="30"/>
      <c r="E12" s="30"/>
      <c r="F12" s="30"/>
      <c r="G12" s="30"/>
      <c r="H12" s="30"/>
      <c r="I12" s="30"/>
    </row>
    <row r="13" spans="1:9" ht="15" customHeight="1">
      <c r="A13" s="30" t="s">
        <v>119</v>
      </c>
      <c r="B13" s="30"/>
      <c r="C13" s="30"/>
      <c r="D13" s="30"/>
      <c r="E13" s="30"/>
      <c r="F13" s="30"/>
      <c r="G13" s="30"/>
      <c r="H13" s="30"/>
      <c r="I13" s="30"/>
    </row>
    <row r="14" spans="1:9" ht="15" customHeight="1">
      <c r="A14" s="30" t="s">
        <v>4</v>
      </c>
      <c r="B14" s="30"/>
      <c r="C14" s="30"/>
      <c r="D14" s="30"/>
      <c r="E14" s="30"/>
      <c r="F14" s="30"/>
      <c r="G14" s="30"/>
      <c r="H14" s="30"/>
      <c r="I14" s="30"/>
    </row>
    <row r="15" spans="1:9" ht="36" customHeight="1">
      <c r="A15" s="31" t="s">
        <v>107</v>
      </c>
      <c r="B15" s="31"/>
      <c r="C15" s="31"/>
      <c r="D15" s="31"/>
      <c r="E15" s="31"/>
      <c r="F15" s="31"/>
      <c r="G15" s="31"/>
      <c r="H15" s="31"/>
      <c r="I15" s="31"/>
    </row>
    <row r="16" spans="1:9">
      <c r="A16" s="28" t="s">
        <v>5</v>
      </c>
      <c r="B16" s="28"/>
      <c r="C16" s="28"/>
      <c r="D16" s="28"/>
      <c r="E16" s="28"/>
      <c r="F16" s="28"/>
      <c r="G16" s="28"/>
      <c r="H16" s="28"/>
      <c r="I16" s="28"/>
    </row>
    <row r="17" spans="1:9">
      <c r="A17" s="28"/>
      <c r="B17" s="28"/>
      <c r="C17" s="28"/>
      <c r="D17" s="28"/>
      <c r="E17" s="28"/>
      <c r="F17" s="28"/>
      <c r="G17" s="28"/>
      <c r="H17" s="28"/>
      <c r="I17" s="28"/>
    </row>
    <row r="18" spans="1:9">
      <c r="B18" s="5"/>
    </row>
  </sheetData>
  <mergeCells count="8">
    <mergeCell ref="A16:I16"/>
    <mergeCell ref="A17:I17"/>
    <mergeCell ref="F1:I1"/>
    <mergeCell ref="A11:I11"/>
    <mergeCell ref="A12:I12"/>
    <mergeCell ref="A13:I13"/>
    <mergeCell ref="A14:I14"/>
    <mergeCell ref="A15:I15"/>
  </mergeCells>
  <printOptions horizontalCentered="1"/>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B13"/>
  <sheetViews>
    <sheetView zoomScaleNormal="100" zoomScaleSheetLayoutView="80" workbookViewId="0">
      <selection activeCell="E10" sqref="E10"/>
    </sheetView>
  </sheetViews>
  <sheetFormatPr defaultColWidth="9.140625" defaultRowHeight="12.75"/>
  <cols>
    <col min="1" max="1" width="36.140625" style="2" customWidth="1"/>
    <col min="2" max="2" width="42.7109375" style="2" customWidth="1"/>
    <col min="3" max="16384" width="9.140625" style="2"/>
  </cols>
  <sheetData>
    <row r="1" spans="1:2" ht="38.25">
      <c r="B1" s="6" t="s">
        <v>6</v>
      </c>
    </row>
    <row r="3" spans="1:2">
      <c r="A3" s="28" t="s">
        <v>7</v>
      </c>
      <c r="B3" s="28"/>
    </row>
    <row r="5" spans="1:2" ht="35.1" customHeight="1">
      <c r="A5" s="7" t="s">
        <v>8</v>
      </c>
      <c r="B5" s="8" t="s">
        <v>107</v>
      </c>
    </row>
    <row r="6" spans="1:2" ht="35.1" customHeight="1">
      <c r="A6" s="7" t="s">
        <v>9</v>
      </c>
      <c r="B6" s="8" t="s">
        <v>108</v>
      </c>
    </row>
    <row r="7" spans="1:2" ht="35.1" customHeight="1">
      <c r="A7" s="7" t="s">
        <v>10</v>
      </c>
      <c r="B7" s="8" t="s">
        <v>109</v>
      </c>
    </row>
    <row r="8" spans="1:2" ht="35.1" customHeight="1">
      <c r="A8" s="7" t="s">
        <v>11</v>
      </c>
      <c r="B8" s="8" t="s">
        <v>110</v>
      </c>
    </row>
    <row r="9" spans="1:2" ht="35.1" customHeight="1">
      <c r="A9" s="7" t="s">
        <v>12</v>
      </c>
      <c r="B9" s="8">
        <v>2452043606</v>
      </c>
    </row>
    <row r="10" spans="1:2" ht="35.1" customHeight="1">
      <c r="A10" s="7" t="s">
        <v>13</v>
      </c>
      <c r="B10" s="8">
        <v>245201001</v>
      </c>
    </row>
    <row r="11" spans="1:2" ht="35.1" customHeight="1">
      <c r="A11" s="7" t="s">
        <v>14</v>
      </c>
      <c r="B11" s="8" t="s">
        <v>117</v>
      </c>
    </row>
    <row r="12" spans="1:2" ht="35.1" customHeight="1">
      <c r="A12" s="7" t="s">
        <v>15</v>
      </c>
      <c r="B12" s="20" t="s">
        <v>111</v>
      </c>
    </row>
    <row r="13" spans="1:2" ht="35.1" customHeight="1">
      <c r="A13" s="7" t="s">
        <v>16</v>
      </c>
      <c r="B13" s="8" t="s">
        <v>112</v>
      </c>
    </row>
  </sheetData>
  <mergeCells count="1">
    <mergeCell ref="A3:B3"/>
  </mergeCells>
  <dataValidations count="2">
    <dataValidation type="textLength" operator="lessThanOrEqual" allowBlank="1" showInputMessage="1" showErrorMessage="1" errorTitle="Ошибка" error="Допускается ввод не более 900 символов!" sqref="B11" xr:uid="{00000000-0002-0000-0100-000000000000}">
      <formula1>900</formula1>
    </dataValidation>
    <dataValidation type="textLength" allowBlank="1" showInputMessage="1" showErrorMessage="1" prompt="10-12 символов" sqref="B9" xr:uid="{00000000-0002-0000-0100-000001000000}">
      <formula1>10</formula1>
      <formula2>12</formula2>
    </dataValidation>
  </dataValidations>
  <hyperlinks>
    <hyperlink ref="B12" r:id="rId1" xr:uid="{00000000-0004-0000-0100-000000000000}"/>
  </hyperlinks>
  <printOptions horizontalCentered="1"/>
  <pageMargins left="0.78740157480314965" right="0.39370078740157483" top="0.78740157480314965" bottom="0.39370078740157483"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V48"/>
  <sheetViews>
    <sheetView zoomScaleNormal="100" workbookViewId="0">
      <selection activeCell="B6" sqref="B6"/>
    </sheetView>
  </sheetViews>
  <sheetFormatPr defaultColWidth="9.140625" defaultRowHeight="12.75"/>
  <cols>
    <col min="1" max="1" width="9.140625" style="93"/>
    <col min="2" max="2" width="56" style="93" customWidth="1"/>
    <col min="3" max="3" width="12.140625" style="93" customWidth="1"/>
    <col min="4" max="4" width="17.7109375" style="93" customWidth="1"/>
    <col min="5" max="5" width="18.42578125" style="93" customWidth="1"/>
    <col min="6" max="6" width="33.42578125" style="93" customWidth="1"/>
    <col min="7" max="7" width="9.140625" style="93"/>
    <col min="8" max="8" width="10.42578125" style="93" bestFit="1" customWidth="1"/>
    <col min="9" max="9" width="12.85546875" style="93" bestFit="1" customWidth="1"/>
    <col min="10" max="10" width="13.7109375" style="93" customWidth="1"/>
    <col min="11" max="16384" width="9.140625" style="93"/>
  </cols>
  <sheetData>
    <row r="1" spans="1:22">
      <c r="A1" s="91"/>
      <c r="B1" s="91"/>
      <c r="C1" s="91"/>
      <c r="D1" s="91"/>
      <c r="E1" s="92" t="s">
        <v>17</v>
      </c>
      <c r="F1" s="92"/>
    </row>
    <row r="2" spans="1:22">
      <c r="A2" s="94"/>
      <c r="B2" s="94"/>
      <c r="C2" s="94"/>
      <c r="D2" s="94"/>
      <c r="E2" s="94"/>
      <c r="F2" s="95"/>
    </row>
    <row r="3" spans="1:22" ht="43.15" customHeight="1">
      <c r="A3" s="96" t="s">
        <v>18</v>
      </c>
      <c r="B3" s="96"/>
      <c r="C3" s="96"/>
      <c r="D3" s="96"/>
      <c r="E3" s="96"/>
      <c r="F3" s="96"/>
    </row>
    <row r="4" spans="1:22">
      <c r="A4" s="94"/>
      <c r="B4" s="94"/>
      <c r="C4" s="94"/>
      <c r="D4" s="94"/>
      <c r="E4" s="94"/>
      <c r="F4" s="94"/>
    </row>
    <row r="5" spans="1:22" ht="51">
      <c r="A5" s="97" t="s">
        <v>19</v>
      </c>
      <c r="B5" s="97" t="s">
        <v>20</v>
      </c>
      <c r="C5" s="24" t="s">
        <v>21</v>
      </c>
      <c r="D5" s="24" t="s">
        <v>122</v>
      </c>
      <c r="E5" s="24" t="s">
        <v>121</v>
      </c>
      <c r="F5" s="24" t="s">
        <v>120</v>
      </c>
    </row>
    <row r="6" spans="1:22">
      <c r="A6" s="24" t="s">
        <v>22</v>
      </c>
      <c r="B6" s="21" t="s">
        <v>23</v>
      </c>
      <c r="C6" s="24"/>
      <c r="D6" s="16"/>
      <c r="E6" s="16"/>
      <c r="F6" s="16"/>
    </row>
    <row r="7" spans="1:22">
      <c r="A7" s="24" t="s">
        <v>24</v>
      </c>
      <c r="B7" s="21" t="s">
        <v>25</v>
      </c>
      <c r="C7" s="24" t="s">
        <v>113</v>
      </c>
      <c r="D7" s="9">
        <v>135962.51501666699</v>
      </c>
      <c r="E7" s="9"/>
      <c r="F7" s="9"/>
    </row>
    <row r="8" spans="1:22">
      <c r="A8" s="24" t="s">
        <v>27</v>
      </c>
      <c r="B8" s="98" t="s">
        <v>28</v>
      </c>
      <c r="C8" s="24" t="s">
        <v>26</v>
      </c>
      <c r="D8" s="9">
        <v>3566</v>
      </c>
      <c r="E8" s="18"/>
      <c r="F8" s="9"/>
    </row>
    <row r="9" spans="1:22">
      <c r="A9" s="24" t="s">
        <v>29</v>
      </c>
      <c r="B9" s="21" t="s">
        <v>30</v>
      </c>
      <c r="C9" s="24" t="s">
        <v>26</v>
      </c>
      <c r="D9" s="9">
        <v>-3398</v>
      </c>
      <c r="E9" s="18"/>
      <c r="F9" s="9"/>
      <c r="G9" s="99"/>
      <c r="H9" s="99"/>
    </row>
    <row r="10" spans="1:22">
      <c r="A10" s="24" t="s">
        <v>31</v>
      </c>
      <c r="B10" s="21" t="s">
        <v>32</v>
      </c>
      <c r="C10" s="24" t="s">
        <v>26</v>
      </c>
      <c r="D10" s="9">
        <v>-3034</v>
      </c>
      <c r="E10" s="18"/>
      <c r="F10" s="9"/>
    </row>
    <row r="11" spans="1:22">
      <c r="A11" s="24" t="s">
        <v>33</v>
      </c>
      <c r="B11" s="100" t="s">
        <v>34</v>
      </c>
      <c r="C11" s="32"/>
      <c r="D11" s="32"/>
      <c r="E11" s="32"/>
      <c r="F11" s="32"/>
    </row>
    <row r="12" spans="1:22" ht="38.25">
      <c r="A12" s="24" t="s">
        <v>35</v>
      </c>
      <c r="B12" s="21" t="s">
        <v>36</v>
      </c>
      <c r="C12" s="24" t="s">
        <v>37</v>
      </c>
      <c r="D12" s="9">
        <f>D8/D7*100</f>
        <v>2.6227817274216068</v>
      </c>
      <c r="E12" s="18"/>
      <c r="F12" s="9"/>
    </row>
    <row r="13" spans="1:22" ht="25.5">
      <c r="A13" s="24" t="s">
        <v>38</v>
      </c>
      <c r="B13" s="21" t="s">
        <v>39</v>
      </c>
      <c r="C13" s="32"/>
      <c r="D13" s="32"/>
      <c r="E13" s="32"/>
      <c r="F13" s="32"/>
    </row>
    <row r="14" spans="1:22" s="101" customFormat="1" ht="28.5">
      <c r="A14" s="24" t="s">
        <v>40</v>
      </c>
      <c r="B14" s="21" t="s">
        <v>95</v>
      </c>
      <c r="C14" s="24" t="s">
        <v>0</v>
      </c>
      <c r="D14" s="16" t="s">
        <v>87</v>
      </c>
      <c r="E14" s="16" t="s">
        <v>87</v>
      </c>
      <c r="F14" s="16" t="s">
        <v>87</v>
      </c>
      <c r="P14" s="93"/>
      <c r="Q14" s="93"/>
      <c r="R14" s="93"/>
      <c r="S14" s="93"/>
      <c r="T14" s="93"/>
      <c r="U14" s="93"/>
      <c r="V14" s="93"/>
    </row>
    <row r="15" spans="1:22" s="101" customFormat="1" ht="15.75">
      <c r="A15" s="24" t="s">
        <v>41</v>
      </c>
      <c r="B15" s="21" t="s">
        <v>96</v>
      </c>
      <c r="C15" s="24" t="s">
        <v>42</v>
      </c>
      <c r="D15" s="16" t="s">
        <v>87</v>
      </c>
      <c r="E15" s="16" t="s">
        <v>87</v>
      </c>
      <c r="F15" s="16" t="s">
        <v>87</v>
      </c>
      <c r="P15" s="93"/>
      <c r="Q15" s="93"/>
      <c r="R15" s="93"/>
      <c r="S15" s="93"/>
      <c r="T15" s="93"/>
      <c r="U15" s="93"/>
      <c r="V15" s="93"/>
    </row>
    <row r="16" spans="1:22" ht="15.75">
      <c r="A16" s="24" t="s">
        <v>43</v>
      </c>
      <c r="B16" s="21" t="s">
        <v>97</v>
      </c>
      <c r="C16" s="24" t="s">
        <v>0</v>
      </c>
      <c r="D16" s="9">
        <v>8.0690000000000008</v>
      </c>
      <c r="E16" s="9">
        <f>7.984+0.1</f>
        <v>8.0839999999999996</v>
      </c>
      <c r="F16" s="9">
        <f>7.87222640321606+0.2</f>
        <v>8.0722264032160602</v>
      </c>
    </row>
    <row r="17" spans="1:22" ht="25.5">
      <c r="A17" s="24" t="s">
        <v>44</v>
      </c>
      <c r="B17" s="21" t="s">
        <v>98</v>
      </c>
      <c r="C17" s="24" t="s">
        <v>46</v>
      </c>
      <c r="D17" s="9">
        <v>67465.781000000003</v>
      </c>
      <c r="E17" s="9">
        <v>69732.012728775604</v>
      </c>
      <c r="F17" s="9">
        <v>68830.552152763004</v>
      </c>
    </row>
    <row r="18" spans="1:22" ht="28.5">
      <c r="A18" s="24" t="s">
        <v>45</v>
      </c>
      <c r="B18" s="21" t="s">
        <v>99</v>
      </c>
      <c r="C18" s="24" t="s">
        <v>46</v>
      </c>
      <c r="D18" s="9">
        <v>32573.954999999998</v>
      </c>
      <c r="E18" s="9">
        <v>33668.14125647732</v>
      </c>
      <c r="F18" s="9">
        <v>33232.896369335074</v>
      </c>
    </row>
    <row r="19" spans="1:22" ht="28.5">
      <c r="A19" s="24" t="s">
        <v>47</v>
      </c>
      <c r="B19" s="21" t="s">
        <v>100</v>
      </c>
      <c r="C19" s="24" t="s">
        <v>37</v>
      </c>
      <c r="D19" s="17"/>
      <c r="E19" s="27">
        <v>11.228999999999999</v>
      </c>
      <c r="F19" s="27">
        <v>11.228999999999999</v>
      </c>
    </row>
    <row r="20" spans="1:22" ht="28.5">
      <c r="A20" s="24" t="s">
        <v>48</v>
      </c>
      <c r="B20" s="21" t="s">
        <v>101</v>
      </c>
      <c r="C20" s="24"/>
      <c r="D20" s="24"/>
      <c r="E20" s="24"/>
      <c r="F20" s="24"/>
    </row>
    <row r="21" spans="1:22" s="101" customFormat="1" ht="28.5">
      <c r="A21" s="24" t="s">
        <v>49</v>
      </c>
      <c r="B21" s="21" t="s">
        <v>102</v>
      </c>
      <c r="C21" s="24" t="s">
        <v>42</v>
      </c>
      <c r="D21" s="16" t="s">
        <v>87</v>
      </c>
      <c r="E21" s="16" t="s">
        <v>87</v>
      </c>
      <c r="F21" s="16" t="s">
        <v>87</v>
      </c>
      <c r="P21" s="93"/>
      <c r="Q21" s="93"/>
      <c r="R21" s="93"/>
      <c r="S21" s="93"/>
      <c r="T21" s="93"/>
      <c r="U21" s="93"/>
      <c r="V21" s="93"/>
    </row>
    <row r="22" spans="1:22" ht="25.5">
      <c r="A22" s="24" t="s">
        <v>50</v>
      </c>
      <c r="B22" s="21" t="s">
        <v>51</v>
      </c>
      <c r="C22" s="24" t="s">
        <v>113</v>
      </c>
      <c r="D22" s="9">
        <v>62255.396999999997</v>
      </c>
      <c r="E22" s="9">
        <v>47035.01</v>
      </c>
      <c r="F22" s="9">
        <v>67160.374404139831</v>
      </c>
      <c r="I22" s="102"/>
    </row>
    <row r="23" spans="1:22" ht="28.5">
      <c r="A23" s="24" t="s">
        <v>52</v>
      </c>
      <c r="B23" s="21" t="s">
        <v>103</v>
      </c>
      <c r="C23" s="24" t="s">
        <v>113</v>
      </c>
      <c r="D23" s="9">
        <v>37764.839</v>
      </c>
      <c r="E23" s="9">
        <v>36293.300000000003</v>
      </c>
      <c r="F23" s="9">
        <v>41192.793217088554</v>
      </c>
      <c r="H23" s="103"/>
      <c r="I23" s="102"/>
    </row>
    <row r="24" spans="1:22">
      <c r="A24" s="24"/>
      <c r="B24" s="21" t="s">
        <v>53</v>
      </c>
      <c r="C24" s="24"/>
      <c r="D24" s="16"/>
      <c r="E24" s="16"/>
      <c r="F24" s="16"/>
    </row>
    <row r="25" spans="1:22">
      <c r="A25" s="24"/>
      <c r="B25" s="21" t="s">
        <v>54</v>
      </c>
      <c r="C25" s="24" t="s">
        <v>113</v>
      </c>
      <c r="D25" s="9">
        <v>24451.835999999999</v>
      </c>
      <c r="E25" s="18">
        <v>23418.69</v>
      </c>
      <c r="F25" s="9">
        <v>25576.620403700002</v>
      </c>
    </row>
    <row r="26" spans="1:22">
      <c r="A26" s="24"/>
      <c r="B26" s="21" t="s">
        <v>55</v>
      </c>
      <c r="C26" s="24" t="s">
        <v>113</v>
      </c>
      <c r="D26" s="9">
        <v>4087.2649999999999</v>
      </c>
      <c r="E26" s="18">
        <v>4761.4399999999996</v>
      </c>
      <c r="F26" s="9">
        <v>4980.4620205515821</v>
      </c>
      <c r="H26" s="104"/>
    </row>
    <row r="27" spans="1:22">
      <c r="A27" s="24"/>
      <c r="B27" s="21" t="s">
        <v>56</v>
      </c>
      <c r="C27" s="24" t="s">
        <v>113</v>
      </c>
      <c r="D27" s="9">
        <v>6730.3270000000002</v>
      </c>
      <c r="E27" s="18">
        <v>6135.1</v>
      </c>
      <c r="F27" s="9">
        <v>7012.6845218640774</v>
      </c>
      <c r="H27" s="104"/>
    </row>
    <row r="28" spans="1:22" ht="31.5">
      <c r="A28" s="24" t="s">
        <v>57</v>
      </c>
      <c r="B28" s="21" t="s">
        <v>104</v>
      </c>
      <c r="C28" s="24" t="s">
        <v>113</v>
      </c>
      <c r="D28" s="9">
        <v>24490.557999999997</v>
      </c>
      <c r="E28" s="9">
        <v>10741.71</v>
      </c>
      <c r="F28" s="9">
        <v>25967.581187051277</v>
      </c>
      <c r="I28" s="102"/>
      <c r="J28" s="102"/>
    </row>
    <row r="29" spans="1:22" ht="25.5">
      <c r="A29" s="24" t="s">
        <v>58</v>
      </c>
      <c r="B29" s="21" t="s">
        <v>59</v>
      </c>
      <c r="C29" s="24" t="s">
        <v>113</v>
      </c>
      <c r="D29" s="9"/>
      <c r="E29" s="9"/>
      <c r="F29" s="9"/>
      <c r="G29" s="105"/>
    </row>
    <row r="30" spans="1:22" ht="25.5">
      <c r="A30" s="24" t="s">
        <v>60</v>
      </c>
      <c r="B30" s="21" t="s">
        <v>61</v>
      </c>
      <c r="C30" s="24" t="s">
        <v>113</v>
      </c>
      <c r="D30" s="9"/>
      <c r="E30" s="9"/>
      <c r="F30" s="9"/>
      <c r="G30" s="105"/>
      <c r="I30" s="104"/>
    </row>
    <row r="31" spans="1:22" ht="25.5">
      <c r="A31" s="24" t="s">
        <v>62</v>
      </c>
      <c r="B31" s="21" t="s">
        <v>63</v>
      </c>
      <c r="C31" s="24"/>
      <c r="D31" s="24"/>
      <c r="E31" s="24"/>
      <c r="F31" s="24"/>
    </row>
    <row r="32" spans="1:22">
      <c r="A32" s="24"/>
      <c r="B32" s="106" t="s">
        <v>64</v>
      </c>
      <c r="C32" s="24"/>
      <c r="D32" s="16"/>
      <c r="E32" s="16"/>
      <c r="F32" s="16"/>
    </row>
    <row r="33" spans="1:6" ht="15.75">
      <c r="A33" s="24"/>
      <c r="B33" s="21" t="s">
        <v>105</v>
      </c>
      <c r="C33" s="24" t="s">
        <v>65</v>
      </c>
      <c r="D33" s="9">
        <v>2187.73</v>
      </c>
      <c r="E33" s="9">
        <v>2187.73</v>
      </c>
      <c r="F33" s="9">
        <v>2187.73</v>
      </c>
    </row>
    <row r="34" spans="1:6" ht="25.5">
      <c r="A34" s="24"/>
      <c r="B34" s="21" t="s">
        <v>106</v>
      </c>
      <c r="C34" s="24" t="s">
        <v>114</v>
      </c>
      <c r="D34" s="107">
        <f>D23/D33</f>
        <v>17.262111412285794</v>
      </c>
      <c r="E34" s="107">
        <f t="shared" ref="E34:F34" si="0">E23/E33</f>
        <v>16.589478591965189</v>
      </c>
      <c r="F34" s="107">
        <f t="shared" si="0"/>
        <v>18.829011448893855</v>
      </c>
    </row>
    <row r="35" spans="1:6" ht="25.5">
      <c r="A35" s="24" t="s">
        <v>66</v>
      </c>
      <c r="B35" s="21" t="s">
        <v>67</v>
      </c>
      <c r="C35" s="24"/>
      <c r="D35" s="16"/>
      <c r="E35" s="16"/>
      <c r="F35" s="16"/>
    </row>
    <row r="36" spans="1:6">
      <c r="A36" s="24" t="s">
        <v>68</v>
      </c>
      <c r="B36" s="21" t="s">
        <v>69</v>
      </c>
      <c r="C36" s="24" t="s">
        <v>70</v>
      </c>
      <c r="D36" s="22"/>
      <c r="E36" s="22"/>
      <c r="F36" s="22"/>
    </row>
    <row r="37" spans="1:6" ht="25.5">
      <c r="A37" s="24" t="s">
        <v>71</v>
      </c>
      <c r="B37" s="21" t="s">
        <v>72</v>
      </c>
      <c r="C37" s="24" t="s">
        <v>115</v>
      </c>
      <c r="D37" s="9"/>
      <c r="E37" s="18"/>
      <c r="F37" s="9"/>
    </row>
    <row r="38" spans="1:6" ht="25.5">
      <c r="A38" s="24" t="s">
        <v>73</v>
      </c>
      <c r="B38" s="21" t="s">
        <v>74</v>
      </c>
      <c r="C38" s="24"/>
      <c r="D38" s="24"/>
      <c r="E38" s="24"/>
      <c r="F38" s="24"/>
    </row>
    <row r="39" spans="1:6">
      <c r="A39" s="24"/>
      <c r="B39" s="106" t="s">
        <v>64</v>
      </c>
      <c r="C39" s="24"/>
      <c r="D39" s="16"/>
      <c r="E39" s="16"/>
      <c r="F39" s="16"/>
    </row>
    <row r="40" spans="1:6" ht="25.5">
      <c r="A40" s="24"/>
      <c r="B40" s="21" t="s">
        <v>75</v>
      </c>
      <c r="C40" s="24" t="s">
        <v>113</v>
      </c>
      <c r="D40" s="16"/>
      <c r="E40" s="16"/>
      <c r="F40" s="16"/>
    </row>
    <row r="41" spans="1:6" ht="25.5">
      <c r="A41" s="24"/>
      <c r="B41" s="21" t="s">
        <v>76</v>
      </c>
      <c r="C41" s="24" t="s">
        <v>113</v>
      </c>
      <c r="D41" s="16"/>
      <c r="E41" s="16"/>
      <c r="F41" s="16"/>
    </row>
    <row r="42" spans="1:6" ht="15.75">
      <c r="A42" s="91" t="s">
        <v>88</v>
      </c>
      <c r="B42" s="91"/>
      <c r="C42" s="91"/>
      <c r="D42" s="91"/>
      <c r="E42" s="91"/>
      <c r="F42" s="91"/>
    </row>
    <row r="43" spans="1:6" ht="15.75">
      <c r="A43" s="91" t="s">
        <v>89</v>
      </c>
      <c r="B43" s="91"/>
      <c r="C43" s="91"/>
      <c r="D43" s="91"/>
      <c r="E43" s="91"/>
      <c r="F43" s="91"/>
    </row>
    <row r="44" spans="1:6" ht="15.75">
      <c r="A44" s="91" t="s">
        <v>90</v>
      </c>
      <c r="B44" s="91"/>
      <c r="C44" s="91"/>
      <c r="D44" s="91"/>
      <c r="E44" s="91"/>
      <c r="F44" s="91"/>
    </row>
    <row r="45" spans="1:6" ht="15.75">
      <c r="A45" s="91" t="s">
        <v>91</v>
      </c>
      <c r="B45" s="91"/>
      <c r="C45" s="91"/>
      <c r="D45" s="91"/>
      <c r="E45" s="91"/>
      <c r="F45" s="91"/>
    </row>
    <row r="48" spans="1:6" ht="15.75">
      <c r="A48" s="108" t="s">
        <v>118</v>
      </c>
      <c r="B48" s="108"/>
      <c r="C48" s="108"/>
      <c r="D48" s="108"/>
      <c r="E48" s="108"/>
      <c r="F48" s="108"/>
    </row>
  </sheetData>
  <mergeCells count="5">
    <mergeCell ref="E1:F1"/>
    <mergeCell ref="A48:F48"/>
    <mergeCell ref="C11:F11"/>
    <mergeCell ref="C13:F13"/>
    <mergeCell ref="A3:F3"/>
  </mergeCells>
  <printOptions horizontalCentered="1"/>
  <pageMargins left="0.78740157480314965" right="0.19685039370078741" top="0.39370078740157483" bottom="0.39370078740157483" header="0.31496062992125984" footer="0.31496062992125984"/>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I20"/>
  <sheetViews>
    <sheetView zoomScale="80" zoomScaleNormal="80" workbookViewId="0">
      <selection activeCell="H17" sqref="H17"/>
    </sheetView>
  </sheetViews>
  <sheetFormatPr defaultColWidth="9.140625" defaultRowHeight="12.75"/>
  <cols>
    <col min="1" max="1" width="9.28515625" style="3" bestFit="1" customWidth="1"/>
    <col min="2" max="2" width="37.42578125" style="3" customWidth="1"/>
    <col min="3" max="3" width="15.7109375" style="3" customWidth="1"/>
    <col min="4" max="4" width="18.28515625" style="3" customWidth="1"/>
    <col min="5" max="5" width="16.85546875" style="3" customWidth="1"/>
    <col min="6" max="6" width="18.28515625" style="3" customWidth="1"/>
    <col min="7" max="7" width="16.85546875" style="3" customWidth="1"/>
    <col min="8" max="8" width="20.140625" style="3" customWidth="1"/>
    <col min="9" max="9" width="19.140625" style="3" customWidth="1"/>
    <col min="10" max="16384" width="9.140625" style="3"/>
  </cols>
  <sheetData>
    <row r="1" spans="1:9" ht="49.5" customHeight="1">
      <c r="A1" s="10"/>
      <c r="B1" s="10"/>
      <c r="C1" s="10"/>
      <c r="D1" s="10"/>
      <c r="F1" s="10"/>
      <c r="H1" s="35" t="s">
        <v>77</v>
      </c>
      <c r="I1" s="35"/>
    </row>
    <row r="2" spans="1:9">
      <c r="A2" s="1"/>
      <c r="B2" s="1"/>
      <c r="C2" s="1"/>
      <c r="D2" s="1"/>
      <c r="E2" s="1"/>
      <c r="F2" s="1"/>
      <c r="G2" s="1"/>
      <c r="H2" s="1"/>
      <c r="I2" s="1"/>
    </row>
    <row r="3" spans="1:9" ht="17.25" customHeight="1">
      <c r="A3" s="33" t="s">
        <v>78</v>
      </c>
      <c r="B3" s="33"/>
      <c r="C3" s="33"/>
      <c r="D3" s="33"/>
      <c r="E3" s="33"/>
      <c r="F3" s="33"/>
      <c r="G3" s="33"/>
      <c r="H3" s="33"/>
      <c r="I3" s="33"/>
    </row>
    <row r="4" spans="1:9">
      <c r="A4" s="1"/>
      <c r="B4" s="1"/>
      <c r="C4" s="1"/>
      <c r="D4" s="1"/>
      <c r="E4" s="1"/>
      <c r="F4" s="1"/>
      <c r="G4" s="1"/>
      <c r="H4" s="1"/>
      <c r="I4" s="1"/>
    </row>
    <row r="5" spans="1:9">
      <c r="A5" s="1"/>
      <c r="B5" s="1"/>
      <c r="C5" s="1"/>
      <c r="D5" s="1"/>
      <c r="E5" s="1"/>
      <c r="F5" s="1"/>
      <c r="G5" s="1"/>
      <c r="H5" s="1"/>
      <c r="I5" s="1"/>
    </row>
    <row r="6" spans="1:9" ht="56.25" customHeight="1">
      <c r="A6" s="34" t="s">
        <v>19</v>
      </c>
      <c r="B6" s="34" t="s">
        <v>20</v>
      </c>
      <c r="C6" s="34" t="s">
        <v>79</v>
      </c>
      <c r="D6" s="38" t="s">
        <v>122</v>
      </c>
      <c r="E6" s="39"/>
      <c r="F6" s="38" t="s">
        <v>121</v>
      </c>
      <c r="G6" s="39"/>
      <c r="H6" s="34" t="s">
        <v>120</v>
      </c>
      <c r="I6" s="34"/>
    </row>
    <row r="7" spans="1:9" ht="17.25" customHeight="1">
      <c r="A7" s="34"/>
      <c r="B7" s="34"/>
      <c r="C7" s="34"/>
      <c r="D7" s="11" t="s">
        <v>93</v>
      </c>
      <c r="E7" s="11" t="s">
        <v>94</v>
      </c>
      <c r="F7" s="23" t="s">
        <v>93</v>
      </c>
      <c r="G7" s="23" t="s">
        <v>94</v>
      </c>
      <c r="H7" s="11" t="s">
        <v>93</v>
      </c>
      <c r="I7" s="11" t="s">
        <v>94</v>
      </c>
    </row>
    <row r="8" spans="1:9" ht="25.5">
      <c r="A8" s="12" t="s">
        <v>27</v>
      </c>
      <c r="B8" s="13" t="s">
        <v>82</v>
      </c>
      <c r="C8" s="12"/>
      <c r="D8" s="14"/>
      <c r="E8" s="14"/>
      <c r="F8" s="14"/>
      <c r="G8" s="14"/>
      <c r="H8" s="14"/>
      <c r="I8" s="14"/>
    </row>
    <row r="9" spans="1:9">
      <c r="A9" s="12"/>
      <c r="B9" s="13" t="s">
        <v>83</v>
      </c>
      <c r="C9" s="12"/>
      <c r="D9" s="14"/>
      <c r="E9" s="14"/>
      <c r="F9" s="14"/>
      <c r="G9" s="14"/>
      <c r="H9" s="14"/>
      <c r="I9" s="14"/>
    </row>
    <row r="10" spans="1:9" ht="15.75" customHeight="1">
      <c r="A10" s="12"/>
      <c r="B10" s="15" t="s">
        <v>84</v>
      </c>
      <c r="C10" s="11" t="s">
        <v>80</v>
      </c>
      <c r="D10" s="19">
        <v>648820.13</v>
      </c>
      <c r="E10" s="19">
        <v>648820.13</v>
      </c>
      <c r="F10" s="19">
        <v>586061.68000000005</v>
      </c>
      <c r="G10" s="19">
        <v>592988.57999999996</v>
      </c>
      <c r="H10" s="19">
        <v>662156.64</v>
      </c>
      <c r="I10" s="19">
        <v>662156.64</v>
      </c>
    </row>
    <row r="11" spans="1:9" ht="25.5">
      <c r="A11" s="12"/>
      <c r="B11" s="15" t="s">
        <v>85</v>
      </c>
      <c r="C11" s="11" t="s">
        <v>81</v>
      </c>
      <c r="D11" s="19">
        <v>165.13</v>
      </c>
      <c r="E11" s="19">
        <v>165.13</v>
      </c>
      <c r="F11" s="19">
        <v>138.79</v>
      </c>
      <c r="G11" s="19">
        <v>139.22</v>
      </c>
      <c r="H11" s="19">
        <v>222.31</v>
      </c>
      <c r="I11" s="19">
        <v>222.31</v>
      </c>
    </row>
    <row r="12" spans="1:9">
      <c r="A12" s="12"/>
      <c r="B12" s="15" t="s">
        <v>86</v>
      </c>
      <c r="C12" s="12" t="s">
        <v>116</v>
      </c>
      <c r="D12" s="90">
        <v>0.92520000000000002</v>
      </c>
      <c r="E12" s="90">
        <v>0.92520000000000002</v>
      </c>
      <c r="F12" s="90">
        <v>0.94996000000000003</v>
      </c>
      <c r="G12" s="90">
        <v>0.94559000000000004</v>
      </c>
      <c r="H12" s="25">
        <v>0.93520999999999999</v>
      </c>
      <c r="I12" s="25">
        <v>0.93520999999999999</v>
      </c>
    </row>
    <row r="13" spans="1:9">
      <c r="A13" s="10" t="s">
        <v>92</v>
      </c>
      <c r="B13" s="10"/>
      <c r="C13" s="10"/>
      <c r="D13" s="26"/>
      <c r="E13" s="26"/>
      <c r="F13" s="26"/>
      <c r="G13" s="26"/>
      <c r="H13" s="26"/>
      <c r="I13" s="26"/>
    </row>
    <row r="18" spans="1:9" ht="18.75">
      <c r="A18" s="37" t="s">
        <v>118</v>
      </c>
      <c r="B18" s="37"/>
      <c r="C18" s="37"/>
      <c r="D18" s="37"/>
      <c r="E18" s="37"/>
      <c r="F18" s="37"/>
      <c r="G18" s="37"/>
      <c r="H18" s="37"/>
      <c r="I18" s="37"/>
    </row>
    <row r="20" spans="1:9">
      <c r="A20" s="36"/>
      <c r="B20" s="36"/>
      <c r="C20" s="36"/>
      <c r="D20" s="36"/>
      <c r="E20" s="36"/>
      <c r="F20" s="36"/>
      <c r="G20" s="36"/>
      <c r="H20" s="36"/>
      <c r="I20" s="36"/>
    </row>
  </sheetData>
  <mergeCells count="10">
    <mergeCell ref="A3:I3"/>
    <mergeCell ref="H6:I6"/>
    <mergeCell ref="H1:I1"/>
    <mergeCell ref="A20:I20"/>
    <mergeCell ref="A18:I18"/>
    <mergeCell ref="A6:A7"/>
    <mergeCell ref="B6:B7"/>
    <mergeCell ref="C6:C7"/>
    <mergeCell ref="D6:E6"/>
    <mergeCell ref="F6:G6"/>
  </mergeCells>
  <pageMargins left="0.31496062992125984" right="0.31496062992125984" top="0.74803149606299213" bottom="0.74803149606299213" header="0.31496062992125984" footer="0.31496062992125984"/>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3581-BDD2-46C7-9F9A-AAF5796E93BD}">
  <dimension ref="A2:IP89"/>
  <sheetViews>
    <sheetView tabSelected="1" topLeftCell="A46" workbookViewId="0">
      <selection activeCell="E23" sqref="E23"/>
    </sheetView>
  </sheetViews>
  <sheetFormatPr defaultColWidth="9.28515625" defaultRowHeight="12.75"/>
  <cols>
    <col min="1" max="1" width="10.85546875" style="40" customWidth="1"/>
    <col min="2" max="2" width="59.140625" style="40" customWidth="1"/>
    <col min="3" max="3" width="12.28515625" style="40" customWidth="1"/>
    <col min="4" max="5" width="18.140625" style="40" customWidth="1"/>
    <col min="6" max="226" width="9.28515625" style="40"/>
    <col min="227" max="227" width="13.7109375" style="40" customWidth="1"/>
    <col min="228" max="228" width="59.140625" style="40" customWidth="1"/>
    <col min="229" max="229" width="15.7109375" style="40" customWidth="1"/>
    <col min="230" max="230" width="27.28515625" style="40" customWidth="1"/>
    <col min="231" max="234" width="22.42578125" style="40" customWidth="1"/>
    <col min="235" max="235" width="26.7109375" style="40" customWidth="1"/>
    <col min="236" max="245" width="9.28515625" style="40"/>
    <col min="246" max="250" width="9.28515625" style="41"/>
    <col min="251" max="251" width="10.85546875" style="41" customWidth="1"/>
    <col min="252" max="252" width="59.140625" style="41" customWidth="1"/>
    <col min="253" max="253" width="12.28515625" style="41" customWidth="1"/>
    <col min="254" max="254" width="18.140625" style="41" customWidth="1"/>
    <col min="255" max="255" width="10.42578125" style="41" bestFit="1" customWidth="1"/>
    <col min="256" max="482" width="9.28515625" style="41"/>
    <col min="483" max="483" width="13.7109375" style="41" customWidth="1"/>
    <col min="484" max="484" width="59.140625" style="41" customWidth="1"/>
    <col min="485" max="485" width="15.7109375" style="41" customWidth="1"/>
    <col min="486" max="486" width="27.28515625" style="41" customWidth="1"/>
    <col min="487" max="490" width="22.42578125" style="41" customWidth="1"/>
    <col min="491" max="491" width="26.7109375" style="41" customWidth="1"/>
    <col min="492" max="506" width="9.28515625" style="41"/>
    <col min="507" max="507" width="10.85546875" style="41" customWidth="1"/>
    <col min="508" max="508" width="59.140625" style="41" customWidth="1"/>
    <col min="509" max="509" width="12.28515625" style="41" customWidth="1"/>
    <col min="510" max="510" width="18.140625" style="41" customWidth="1"/>
    <col min="511" max="511" width="10.42578125" style="41" bestFit="1" customWidth="1"/>
    <col min="512" max="738" width="9.28515625" style="41"/>
    <col min="739" max="739" width="13.7109375" style="41" customWidth="1"/>
    <col min="740" max="740" width="59.140625" style="41" customWidth="1"/>
    <col min="741" max="741" width="15.7109375" style="41" customWidth="1"/>
    <col min="742" max="742" width="27.28515625" style="41" customWidth="1"/>
    <col min="743" max="746" width="22.42578125" style="41" customWidth="1"/>
    <col min="747" max="747" width="26.7109375" style="41" customWidth="1"/>
    <col min="748" max="762" width="9.28515625" style="41"/>
    <col min="763" max="763" width="10.85546875" style="41" customWidth="1"/>
    <col min="764" max="764" width="59.140625" style="41" customWidth="1"/>
    <col min="765" max="765" width="12.28515625" style="41" customWidth="1"/>
    <col min="766" max="766" width="18.140625" style="41" customWidth="1"/>
    <col min="767" max="767" width="10.42578125" style="41" bestFit="1" customWidth="1"/>
    <col min="768" max="994" width="9.28515625" style="41"/>
    <col min="995" max="995" width="13.7109375" style="41" customWidth="1"/>
    <col min="996" max="996" width="59.140625" style="41" customWidth="1"/>
    <col min="997" max="997" width="15.7109375" style="41" customWidth="1"/>
    <col min="998" max="998" width="27.28515625" style="41" customWidth="1"/>
    <col min="999" max="1002" width="22.42578125" style="41" customWidth="1"/>
    <col min="1003" max="1003" width="26.7109375" style="41" customWidth="1"/>
    <col min="1004" max="1018" width="9.28515625" style="41"/>
    <col min="1019" max="1019" width="10.85546875" style="41" customWidth="1"/>
    <col min="1020" max="1020" width="59.140625" style="41" customWidth="1"/>
    <col min="1021" max="1021" width="12.28515625" style="41" customWidth="1"/>
    <col min="1022" max="1022" width="18.140625" style="41" customWidth="1"/>
    <col min="1023" max="1023" width="10.42578125" style="41" bestFit="1" customWidth="1"/>
    <col min="1024" max="1250" width="9.28515625" style="41"/>
    <col min="1251" max="1251" width="13.7109375" style="41" customWidth="1"/>
    <col min="1252" max="1252" width="59.140625" style="41" customWidth="1"/>
    <col min="1253" max="1253" width="15.7109375" style="41" customWidth="1"/>
    <col min="1254" max="1254" width="27.28515625" style="41" customWidth="1"/>
    <col min="1255" max="1258" width="22.42578125" style="41" customWidth="1"/>
    <col min="1259" max="1259" width="26.7109375" style="41" customWidth="1"/>
    <col min="1260" max="1274" width="9.28515625" style="41"/>
    <col min="1275" max="1275" width="10.85546875" style="41" customWidth="1"/>
    <col min="1276" max="1276" width="59.140625" style="41" customWidth="1"/>
    <col min="1277" max="1277" width="12.28515625" style="41" customWidth="1"/>
    <col min="1278" max="1278" width="18.140625" style="41" customWidth="1"/>
    <col min="1279" max="1279" width="10.42578125" style="41" bestFit="1" customWidth="1"/>
    <col min="1280" max="1506" width="9.28515625" style="41"/>
    <col min="1507" max="1507" width="13.7109375" style="41" customWidth="1"/>
    <col min="1508" max="1508" width="59.140625" style="41" customWidth="1"/>
    <col min="1509" max="1509" width="15.7109375" style="41" customWidth="1"/>
    <col min="1510" max="1510" width="27.28515625" style="41" customWidth="1"/>
    <col min="1511" max="1514" width="22.42578125" style="41" customWidth="1"/>
    <col min="1515" max="1515" width="26.7109375" style="41" customWidth="1"/>
    <col min="1516" max="1530" width="9.28515625" style="41"/>
    <col min="1531" max="1531" width="10.85546875" style="41" customWidth="1"/>
    <col min="1532" max="1532" width="59.140625" style="41" customWidth="1"/>
    <col min="1533" max="1533" width="12.28515625" style="41" customWidth="1"/>
    <col min="1534" max="1534" width="18.140625" style="41" customWidth="1"/>
    <col min="1535" max="1535" width="10.42578125" style="41" bestFit="1" customWidth="1"/>
    <col min="1536" max="1762" width="9.28515625" style="41"/>
    <col min="1763" max="1763" width="13.7109375" style="41" customWidth="1"/>
    <col min="1764" max="1764" width="59.140625" style="41" customWidth="1"/>
    <col min="1765" max="1765" width="15.7109375" style="41" customWidth="1"/>
    <col min="1766" max="1766" width="27.28515625" style="41" customWidth="1"/>
    <col min="1767" max="1770" width="22.42578125" style="41" customWidth="1"/>
    <col min="1771" max="1771" width="26.7109375" style="41" customWidth="1"/>
    <col min="1772" max="1786" width="9.28515625" style="41"/>
    <col min="1787" max="1787" width="10.85546875" style="41" customWidth="1"/>
    <col min="1788" max="1788" width="59.140625" style="41" customWidth="1"/>
    <col min="1789" max="1789" width="12.28515625" style="41" customWidth="1"/>
    <col min="1790" max="1790" width="18.140625" style="41" customWidth="1"/>
    <col min="1791" max="1791" width="10.42578125" style="41" bestFit="1" customWidth="1"/>
    <col min="1792" max="2018" width="9.28515625" style="41"/>
    <col min="2019" max="2019" width="13.7109375" style="41" customWidth="1"/>
    <col min="2020" max="2020" width="59.140625" style="41" customWidth="1"/>
    <col min="2021" max="2021" width="15.7109375" style="41" customWidth="1"/>
    <col min="2022" max="2022" width="27.28515625" style="41" customWidth="1"/>
    <col min="2023" max="2026" width="22.42578125" style="41" customWidth="1"/>
    <col min="2027" max="2027" width="26.7109375" style="41" customWidth="1"/>
    <col min="2028" max="2042" width="9.28515625" style="41"/>
    <col min="2043" max="2043" width="10.85546875" style="41" customWidth="1"/>
    <col min="2044" max="2044" width="59.140625" style="41" customWidth="1"/>
    <col min="2045" max="2045" width="12.28515625" style="41" customWidth="1"/>
    <col min="2046" max="2046" width="18.140625" style="41" customWidth="1"/>
    <col min="2047" max="2047" width="10.42578125" style="41" bestFit="1" customWidth="1"/>
    <col min="2048" max="2274" width="9.28515625" style="41"/>
    <col min="2275" max="2275" width="13.7109375" style="41" customWidth="1"/>
    <col min="2276" max="2276" width="59.140625" style="41" customWidth="1"/>
    <col min="2277" max="2277" width="15.7109375" style="41" customWidth="1"/>
    <col min="2278" max="2278" width="27.28515625" style="41" customWidth="1"/>
    <col min="2279" max="2282" width="22.42578125" style="41" customWidth="1"/>
    <col min="2283" max="2283" width="26.7109375" style="41" customWidth="1"/>
    <col min="2284" max="2298" width="9.28515625" style="41"/>
    <col min="2299" max="2299" width="10.85546875" style="41" customWidth="1"/>
    <col min="2300" max="2300" width="59.140625" style="41" customWidth="1"/>
    <col min="2301" max="2301" width="12.28515625" style="41" customWidth="1"/>
    <col min="2302" max="2302" width="18.140625" style="41" customWidth="1"/>
    <col min="2303" max="2303" width="10.42578125" style="41" bestFit="1" customWidth="1"/>
    <col min="2304" max="2530" width="9.28515625" style="41"/>
    <col min="2531" max="2531" width="13.7109375" style="41" customWidth="1"/>
    <col min="2532" max="2532" width="59.140625" style="41" customWidth="1"/>
    <col min="2533" max="2533" width="15.7109375" style="41" customWidth="1"/>
    <col min="2534" max="2534" width="27.28515625" style="41" customWidth="1"/>
    <col min="2535" max="2538" width="22.42578125" style="41" customWidth="1"/>
    <col min="2539" max="2539" width="26.7109375" style="41" customWidth="1"/>
    <col min="2540" max="2554" width="9.28515625" style="41"/>
    <col min="2555" max="2555" width="10.85546875" style="41" customWidth="1"/>
    <col min="2556" max="2556" width="59.140625" style="41" customWidth="1"/>
    <col min="2557" max="2557" width="12.28515625" style="41" customWidth="1"/>
    <col min="2558" max="2558" width="18.140625" style="41" customWidth="1"/>
    <col min="2559" max="2559" width="10.42578125" style="41" bestFit="1" customWidth="1"/>
    <col min="2560" max="2786" width="9.28515625" style="41"/>
    <col min="2787" max="2787" width="13.7109375" style="41" customWidth="1"/>
    <col min="2788" max="2788" width="59.140625" style="41" customWidth="1"/>
    <col min="2789" max="2789" width="15.7109375" style="41" customWidth="1"/>
    <col min="2790" max="2790" width="27.28515625" style="41" customWidth="1"/>
    <col min="2791" max="2794" width="22.42578125" style="41" customWidth="1"/>
    <col min="2795" max="2795" width="26.7109375" style="41" customWidth="1"/>
    <col min="2796" max="2810" width="9.28515625" style="41"/>
    <col min="2811" max="2811" width="10.85546875" style="41" customWidth="1"/>
    <col min="2812" max="2812" width="59.140625" style="41" customWidth="1"/>
    <col min="2813" max="2813" width="12.28515625" style="41" customWidth="1"/>
    <col min="2814" max="2814" width="18.140625" style="41" customWidth="1"/>
    <col min="2815" max="2815" width="10.42578125" style="41" bestFit="1" customWidth="1"/>
    <col min="2816" max="3042" width="9.28515625" style="41"/>
    <col min="3043" max="3043" width="13.7109375" style="41" customWidth="1"/>
    <col min="3044" max="3044" width="59.140625" style="41" customWidth="1"/>
    <col min="3045" max="3045" width="15.7109375" style="41" customWidth="1"/>
    <col min="3046" max="3046" width="27.28515625" style="41" customWidth="1"/>
    <col min="3047" max="3050" width="22.42578125" style="41" customWidth="1"/>
    <col min="3051" max="3051" width="26.7109375" style="41" customWidth="1"/>
    <col min="3052" max="3066" width="9.28515625" style="41"/>
    <col min="3067" max="3067" width="10.85546875" style="41" customWidth="1"/>
    <col min="3068" max="3068" width="59.140625" style="41" customWidth="1"/>
    <col min="3069" max="3069" width="12.28515625" style="41" customWidth="1"/>
    <col min="3070" max="3070" width="18.140625" style="41" customWidth="1"/>
    <col min="3071" max="3071" width="10.42578125" style="41" bestFit="1" customWidth="1"/>
    <col min="3072" max="3298" width="9.28515625" style="41"/>
    <col min="3299" max="3299" width="13.7109375" style="41" customWidth="1"/>
    <col min="3300" max="3300" width="59.140625" style="41" customWidth="1"/>
    <col min="3301" max="3301" width="15.7109375" style="41" customWidth="1"/>
    <col min="3302" max="3302" width="27.28515625" style="41" customWidth="1"/>
    <col min="3303" max="3306" width="22.42578125" style="41" customWidth="1"/>
    <col min="3307" max="3307" width="26.7109375" style="41" customWidth="1"/>
    <col min="3308" max="3322" width="9.28515625" style="41"/>
    <col min="3323" max="3323" width="10.85546875" style="41" customWidth="1"/>
    <col min="3324" max="3324" width="59.140625" style="41" customWidth="1"/>
    <col min="3325" max="3325" width="12.28515625" style="41" customWidth="1"/>
    <col min="3326" max="3326" width="18.140625" style="41" customWidth="1"/>
    <col min="3327" max="3327" width="10.42578125" style="41" bestFit="1" customWidth="1"/>
    <col min="3328" max="3554" width="9.28515625" style="41"/>
    <col min="3555" max="3555" width="13.7109375" style="41" customWidth="1"/>
    <col min="3556" max="3556" width="59.140625" style="41" customWidth="1"/>
    <col min="3557" max="3557" width="15.7109375" style="41" customWidth="1"/>
    <col min="3558" max="3558" width="27.28515625" style="41" customWidth="1"/>
    <col min="3559" max="3562" width="22.42578125" style="41" customWidth="1"/>
    <col min="3563" max="3563" width="26.7109375" style="41" customWidth="1"/>
    <col min="3564" max="3578" width="9.28515625" style="41"/>
    <col min="3579" max="3579" width="10.85546875" style="41" customWidth="1"/>
    <col min="3580" max="3580" width="59.140625" style="41" customWidth="1"/>
    <col min="3581" max="3581" width="12.28515625" style="41" customWidth="1"/>
    <col min="3582" max="3582" width="18.140625" style="41" customWidth="1"/>
    <col min="3583" max="3583" width="10.42578125" style="41" bestFit="1" customWidth="1"/>
    <col min="3584" max="3810" width="9.28515625" style="41"/>
    <col min="3811" max="3811" width="13.7109375" style="41" customWidth="1"/>
    <col min="3812" max="3812" width="59.140625" style="41" customWidth="1"/>
    <col min="3813" max="3813" width="15.7109375" style="41" customWidth="1"/>
    <col min="3814" max="3814" width="27.28515625" style="41" customWidth="1"/>
    <col min="3815" max="3818" width="22.42578125" style="41" customWidth="1"/>
    <col min="3819" max="3819" width="26.7109375" style="41" customWidth="1"/>
    <col min="3820" max="3834" width="9.28515625" style="41"/>
    <col min="3835" max="3835" width="10.85546875" style="41" customWidth="1"/>
    <col min="3836" max="3836" width="59.140625" style="41" customWidth="1"/>
    <col min="3837" max="3837" width="12.28515625" style="41" customWidth="1"/>
    <col min="3838" max="3838" width="18.140625" style="41" customWidth="1"/>
    <col min="3839" max="3839" width="10.42578125" style="41" bestFit="1" customWidth="1"/>
    <col min="3840" max="4066" width="9.28515625" style="41"/>
    <col min="4067" max="4067" width="13.7109375" style="41" customWidth="1"/>
    <col min="4068" max="4068" width="59.140625" style="41" customWidth="1"/>
    <col min="4069" max="4069" width="15.7109375" style="41" customWidth="1"/>
    <col min="4070" max="4070" width="27.28515625" style="41" customWidth="1"/>
    <col min="4071" max="4074" width="22.42578125" style="41" customWidth="1"/>
    <col min="4075" max="4075" width="26.7109375" style="41" customWidth="1"/>
    <col min="4076" max="4090" width="9.28515625" style="41"/>
    <col min="4091" max="4091" width="10.85546875" style="41" customWidth="1"/>
    <col min="4092" max="4092" width="59.140625" style="41" customWidth="1"/>
    <col min="4093" max="4093" width="12.28515625" style="41" customWidth="1"/>
    <col min="4094" max="4094" width="18.140625" style="41" customWidth="1"/>
    <col min="4095" max="4095" width="10.42578125" style="41" bestFit="1" customWidth="1"/>
    <col min="4096" max="4322" width="9.28515625" style="41"/>
    <col min="4323" max="4323" width="13.7109375" style="41" customWidth="1"/>
    <col min="4324" max="4324" width="59.140625" style="41" customWidth="1"/>
    <col min="4325" max="4325" width="15.7109375" style="41" customWidth="1"/>
    <col min="4326" max="4326" width="27.28515625" style="41" customWidth="1"/>
    <col min="4327" max="4330" width="22.42578125" style="41" customWidth="1"/>
    <col min="4331" max="4331" width="26.7109375" style="41" customWidth="1"/>
    <col min="4332" max="4346" width="9.28515625" style="41"/>
    <col min="4347" max="4347" width="10.85546875" style="41" customWidth="1"/>
    <col min="4348" max="4348" width="59.140625" style="41" customWidth="1"/>
    <col min="4349" max="4349" width="12.28515625" style="41" customWidth="1"/>
    <col min="4350" max="4350" width="18.140625" style="41" customWidth="1"/>
    <col min="4351" max="4351" width="10.42578125" style="41" bestFit="1" customWidth="1"/>
    <col min="4352" max="4578" width="9.28515625" style="41"/>
    <col min="4579" max="4579" width="13.7109375" style="41" customWidth="1"/>
    <col min="4580" max="4580" width="59.140625" style="41" customWidth="1"/>
    <col min="4581" max="4581" width="15.7109375" style="41" customWidth="1"/>
    <col min="4582" max="4582" width="27.28515625" style="41" customWidth="1"/>
    <col min="4583" max="4586" width="22.42578125" style="41" customWidth="1"/>
    <col min="4587" max="4587" width="26.7109375" style="41" customWidth="1"/>
    <col min="4588" max="4602" width="9.28515625" style="41"/>
    <col min="4603" max="4603" width="10.85546875" style="41" customWidth="1"/>
    <col min="4604" max="4604" width="59.140625" style="41" customWidth="1"/>
    <col min="4605" max="4605" width="12.28515625" style="41" customWidth="1"/>
    <col min="4606" max="4606" width="18.140625" style="41" customWidth="1"/>
    <col min="4607" max="4607" width="10.42578125" style="41" bestFit="1" customWidth="1"/>
    <col min="4608" max="4834" width="9.28515625" style="41"/>
    <col min="4835" max="4835" width="13.7109375" style="41" customWidth="1"/>
    <col min="4836" max="4836" width="59.140625" style="41" customWidth="1"/>
    <col min="4837" max="4837" width="15.7109375" style="41" customWidth="1"/>
    <col min="4838" max="4838" width="27.28515625" style="41" customWidth="1"/>
    <col min="4839" max="4842" width="22.42578125" style="41" customWidth="1"/>
    <col min="4843" max="4843" width="26.7109375" style="41" customWidth="1"/>
    <col min="4844" max="4858" width="9.28515625" style="41"/>
    <col min="4859" max="4859" width="10.85546875" style="41" customWidth="1"/>
    <col min="4860" max="4860" width="59.140625" style="41" customWidth="1"/>
    <col min="4861" max="4861" width="12.28515625" style="41" customWidth="1"/>
    <col min="4862" max="4862" width="18.140625" style="41" customWidth="1"/>
    <col min="4863" max="4863" width="10.42578125" style="41" bestFit="1" customWidth="1"/>
    <col min="4864" max="5090" width="9.28515625" style="41"/>
    <col min="5091" max="5091" width="13.7109375" style="41" customWidth="1"/>
    <col min="5092" max="5092" width="59.140625" style="41" customWidth="1"/>
    <col min="5093" max="5093" width="15.7109375" style="41" customWidth="1"/>
    <col min="5094" max="5094" width="27.28515625" style="41" customWidth="1"/>
    <col min="5095" max="5098" width="22.42578125" style="41" customWidth="1"/>
    <col min="5099" max="5099" width="26.7109375" style="41" customWidth="1"/>
    <col min="5100" max="5114" width="9.28515625" style="41"/>
    <col min="5115" max="5115" width="10.85546875" style="41" customWidth="1"/>
    <col min="5116" max="5116" width="59.140625" style="41" customWidth="1"/>
    <col min="5117" max="5117" width="12.28515625" style="41" customWidth="1"/>
    <col min="5118" max="5118" width="18.140625" style="41" customWidth="1"/>
    <col min="5119" max="5119" width="10.42578125" style="41" bestFit="1" customWidth="1"/>
    <col min="5120" max="5346" width="9.28515625" style="41"/>
    <col min="5347" max="5347" width="13.7109375" style="41" customWidth="1"/>
    <col min="5348" max="5348" width="59.140625" style="41" customWidth="1"/>
    <col min="5349" max="5349" width="15.7109375" style="41" customWidth="1"/>
    <col min="5350" max="5350" width="27.28515625" style="41" customWidth="1"/>
    <col min="5351" max="5354" width="22.42578125" style="41" customWidth="1"/>
    <col min="5355" max="5355" width="26.7109375" style="41" customWidth="1"/>
    <col min="5356" max="5370" width="9.28515625" style="41"/>
    <col min="5371" max="5371" width="10.85546875" style="41" customWidth="1"/>
    <col min="5372" max="5372" width="59.140625" style="41" customWidth="1"/>
    <col min="5373" max="5373" width="12.28515625" style="41" customWidth="1"/>
    <col min="5374" max="5374" width="18.140625" style="41" customWidth="1"/>
    <col min="5375" max="5375" width="10.42578125" style="41" bestFit="1" customWidth="1"/>
    <col min="5376" max="5602" width="9.28515625" style="41"/>
    <col min="5603" max="5603" width="13.7109375" style="41" customWidth="1"/>
    <col min="5604" max="5604" width="59.140625" style="41" customWidth="1"/>
    <col min="5605" max="5605" width="15.7109375" style="41" customWidth="1"/>
    <col min="5606" max="5606" width="27.28515625" style="41" customWidth="1"/>
    <col min="5607" max="5610" width="22.42578125" style="41" customWidth="1"/>
    <col min="5611" max="5611" width="26.7109375" style="41" customWidth="1"/>
    <col min="5612" max="5626" width="9.28515625" style="41"/>
    <col min="5627" max="5627" width="10.85546875" style="41" customWidth="1"/>
    <col min="5628" max="5628" width="59.140625" style="41" customWidth="1"/>
    <col min="5629" max="5629" width="12.28515625" style="41" customWidth="1"/>
    <col min="5630" max="5630" width="18.140625" style="41" customWidth="1"/>
    <col min="5631" max="5631" width="10.42578125" style="41" bestFit="1" customWidth="1"/>
    <col min="5632" max="5858" width="9.28515625" style="41"/>
    <col min="5859" max="5859" width="13.7109375" style="41" customWidth="1"/>
    <col min="5860" max="5860" width="59.140625" style="41" customWidth="1"/>
    <col min="5861" max="5861" width="15.7109375" style="41" customWidth="1"/>
    <col min="5862" max="5862" width="27.28515625" style="41" customWidth="1"/>
    <col min="5863" max="5866" width="22.42578125" style="41" customWidth="1"/>
    <col min="5867" max="5867" width="26.7109375" style="41" customWidth="1"/>
    <col min="5868" max="5882" width="9.28515625" style="41"/>
    <col min="5883" max="5883" width="10.85546875" style="41" customWidth="1"/>
    <col min="5884" max="5884" width="59.140625" style="41" customWidth="1"/>
    <col min="5885" max="5885" width="12.28515625" style="41" customWidth="1"/>
    <col min="5886" max="5886" width="18.140625" style="41" customWidth="1"/>
    <col min="5887" max="5887" width="10.42578125" style="41" bestFit="1" customWidth="1"/>
    <col min="5888" max="6114" width="9.28515625" style="41"/>
    <col min="6115" max="6115" width="13.7109375" style="41" customWidth="1"/>
    <col min="6116" max="6116" width="59.140625" style="41" customWidth="1"/>
    <col min="6117" max="6117" width="15.7109375" style="41" customWidth="1"/>
    <col min="6118" max="6118" width="27.28515625" style="41" customWidth="1"/>
    <col min="6119" max="6122" width="22.42578125" style="41" customWidth="1"/>
    <col min="6123" max="6123" width="26.7109375" style="41" customWidth="1"/>
    <col min="6124" max="6138" width="9.28515625" style="41"/>
    <col min="6139" max="6139" width="10.85546875" style="41" customWidth="1"/>
    <col min="6140" max="6140" width="59.140625" style="41" customWidth="1"/>
    <col min="6141" max="6141" width="12.28515625" style="41" customWidth="1"/>
    <col min="6142" max="6142" width="18.140625" style="41" customWidth="1"/>
    <col min="6143" max="6143" width="10.42578125" style="41" bestFit="1" customWidth="1"/>
    <col min="6144" max="6370" width="9.28515625" style="41"/>
    <col min="6371" max="6371" width="13.7109375" style="41" customWidth="1"/>
    <col min="6372" max="6372" width="59.140625" style="41" customWidth="1"/>
    <col min="6373" max="6373" width="15.7109375" style="41" customWidth="1"/>
    <col min="6374" max="6374" width="27.28515625" style="41" customWidth="1"/>
    <col min="6375" max="6378" width="22.42578125" style="41" customWidth="1"/>
    <col min="6379" max="6379" width="26.7109375" style="41" customWidth="1"/>
    <col min="6380" max="6394" width="9.28515625" style="41"/>
    <col min="6395" max="6395" width="10.85546875" style="41" customWidth="1"/>
    <col min="6396" max="6396" width="59.140625" style="41" customWidth="1"/>
    <col min="6397" max="6397" width="12.28515625" style="41" customWidth="1"/>
    <col min="6398" max="6398" width="18.140625" style="41" customWidth="1"/>
    <col min="6399" max="6399" width="10.42578125" style="41" bestFit="1" customWidth="1"/>
    <col min="6400" max="6626" width="9.28515625" style="41"/>
    <col min="6627" max="6627" width="13.7109375" style="41" customWidth="1"/>
    <col min="6628" max="6628" width="59.140625" style="41" customWidth="1"/>
    <col min="6629" max="6629" width="15.7109375" style="41" customWidth="1"/>
    <col min="6630" max="6630" width="27.28515625" style="41" customWidth="1"/>
    <col min="6631" max="6634" width="22.42578125" style="41" customWidth="1"/>
    <col min="6635" max="6635" width="26.7109375" style="41" customWidth="1"/>
    <col min="6636" max="6650" width="9.28515625" style="41"/>
    <col min="6651" max="6651" width="10.85546875" style="41" customWidth="1"/>
    <col min="6652" max="6652" width="59.140625" style="41" customWidth="1"/>
    <col min="6653" max="6653" width="12.28515625" style="41" customWidth="1"/>
    <col min="6654" max="6654" width="18.140625" style="41" customWidth="1"/>
    <col min="6655" max="6655" width="10.42578125" style="41" bestFit="1" customWidth="1"/>
    <col min="6656" max="6882" width="9.28515625" style="41"/>
    <col min="6883" max="6883" width="13.7109375" style="41" customWidth="1"/>
    <col min="6884" max="6884" width="59.140625" style="41" customWidth="1"/>
    <col min="6885" max="6885" width="15.7109375" style="41" customWidth="1"/>
    <col min="6886" max="6886" width="27.28515625" style="41" customWidth="1"/>
    <col min="6887" max="6890" width="22.42578125" style="41" customWidth="1"/>
    <col min="6891" max="6891" width="26.7109375" style="41" customWidth="1"/>
    <col min="6892" max="6906" width="9.28515625" style="41"/>
    <col min="6907" max="6907" width="10.85546875" style="41" customWidth="1"/>
    <col min="6908" max="6908" width="59.140625" style="41" customWidth="1"/>
    <col min="6909" max="6909" width="12.28515625" style="41" customWidth="1"/>
    <col min="6910" max="6910" width="18.140625" style="41" customWidth="1"/>
    <col min="6911" max="6911" width="10.42578125" style="41" bestFit="1" customWidth="1"/>
    <col min="6912" max="7138" width="9.28515625" style="41"/>
    <col min="7139" max="7139" width="13.7109375" style="41" customWidth="1"/>
    <col min="7140" max="7140" width="59.140625" style="41" customWidth="1"/>
    <col min="7141" max="7141" width="15.7109375" style="41" customWidth="1"/>
    <col min="7142" max="7142" width="27.28515625" style="41" customWidth="1"/>
    <col min="7143" max="7146" width="22.42578125" style="41" customWidth="1"/>
    <col min="7147" max="7147" width="26.7109375" style="41" customWidth="1"/>
    <col min="7148" max="7162" width="9.28515625" style="41"/>
    <col min="7163" max="7163" width="10.85546875" style="41" customWidth="1"/>
    <col min="7164" max="7164" width="59.140625" style="41" customWidth="1"/>
    <col min="7165" max="7165" width="12.28515625" style="41" customWidth="1"/>
    <col min="7166" max="7166" width="18.140625" style="41" customWidth="1"/>
    <col min="7167" max="7167" width="10.42578125" style="41" bestFit="1" customWidth="1"/>
    <col min="7168" max="7394" width="9.28515625" style="41"/>
    <col min="7395" max="7395" width="13.7109375" style="41" customWidth="1"/>
    <col min="7396" max="7396" width="59.140625" style="41" customWidth="1"/>
    <col min="7397" max="7397" width="15.7109375" style="41" customWidth="1"/>
    <col min="7398" max="7398" width="27.28515625" style="41" customWidth="1"/>
    <col min="7399" max="7402" width="22.42578125" style="41" customWidth="1"/>
    <col min="7403" max="7403" width="26.7109375" style="41" customWidth="1"/>
    <col min="7404" max="7418" width="9.28515625" style="41"/>
    <col min="7419" max="7419" width="10.85546875" style="41" customWidth="1"/>
    <col min="7420" max="7420" width="59.140625" style="41" customWidth="1"/>
    <col min="7421" max="7421" width="12.28515625" style="41" customWidth="1"/>
    <col min="7422" max="7422" width="18.140625" style="41" customWidth="1"/>
    <col min="7423" max="7423" width="10.42578125" style="41" bestFit="1" customWidth="1"/>
    <col min="7424" max="7650" width="9.28515625" style="41"/>
    <col min="7651" max="7651" width="13.7109375" style="41" customWidth="1"/>
    <col min="7652" max="7652" width="59.140625" style="41" customWidth="1"/>
    <col min="7653" max="7653" width="15.7109375" style="41" customWidth="1"/>
    <col min="7654" max="7654" width="27.28515625" style="41" customWidth="1"/>
    <col min="7655" max="7658" width="22.42578125" style="41" customWidth="1"/>
    <col min="7659" max="7659" width="26.7109375" style="41" customWidth="1"/>
    <col min="7660" max="7674" width="9.28515625" style="41"/>
    <col min="7675" max="7675" width="10.85546875" style="41" customWidth="1"/>
    <col min="7676" max="7676" width="59.140625" style="41" customWidth="1"/>
    <col min="7677" max="7677" width="12.28515625" style="41" customWidth="1"/>
    <col min="7678" max="7678" width="18.140625" style="41" customWidth="1"/>
    <col min="7679" max="7679" width="10.42578125" style="41" bestFit="1" customWidth="1"/>
    <col min="7680" max="7906" width="9.28515625" style="41"/>
    <col min="7907" max="7907" width="13.7109375" style="41" customWidth="1"/>
    <col min="7908" max="7908" width="59.140625" style="41" customWidth="1"/>
    <col min="7909" max="7909" width="15.7109375" style="41" customWidth="1"/>
    <col min="7910" max="7910" width="27.28515625" style="41" customWidth="1"/>
    <col min="7911" max="7914" width="22.42578125" style="41" customWidth="1"/>
    <col min="7915" max="7915" width="26.7109375" style="41" customWidth="1"/>
    <col min="7916" max="7930" width="9.28515625" style="41"/>
    <col min="7931" max="7931" width="10.85546875" style="41" customWidth="1"/>
    <col min="7932" max="7932" width="59.140625" style="41" customWidth="1"/>
    <col min="7933" max="7933" width="12.28515625" style="41" customWidth="1"/>
    <col min="7934" max="7934" width="18.140625" style="41" customWidth="1"/>
    <col min="7935" max="7935" width="10.42578125" style="41" bestFit="1" customWidth="1"/>
    <col min="7936" max="8162" width="9.28515625" style="41"/>
    <col min="8163" max="8163" width="13.7109375" style="41" customWidth="1"/>
    <col min="8164" max="8164" width="59.140625" style="41" customWidth="1"/>
    <col min="8165" max="8165" width="15.7109375" style="41" customWidth="1"/>
    <col min="8166" max="8166" width="27.28515625" style="41" customWidth="1"/>
    <col min="8167" max="8170" width="22.42578125" style="41" customWidth="1"/>
    <col min="8171" max="8171" width="26.7109375" style="41" customWidth="1"/>
    <col min="8172" max="8186" width="9.28515625" style="41"/>
    <col min="8187" max="8187" width="10.85546875" style="41" customWidth="1"/>
    <col min="8188" max="8188" width="59.140625" style="41" customWidth="1"/>
    <col min="8189" max="8189" width="12.28515625" style="41" customWidth="1"/>
    <col min="8190" max="8190" width="18.140625" style="41" customWidth="1"/>
    <col min="8191" max="8191" width="10.42578125" style="41" bestFit="1" customWidth="1"/>
    <col min="8192" max="8418" width="9.28515625" style="41"/>
    <col min="8419" max="8419" width="13.7109375" style="41" customWidth="1"/>
    <col min="8420" max="8420" width="59.140625" style="41" customWidth="1"/>
    <col min="8421" max="8421" width="15.7109375" style="41" customWidth="1"/>
    <col min="8422" max="8422" width="27.28515625" style="41" customWidth="1"/>
    <col min="8423" max="8426" width="22.42578125" style="41" customWidth="1"/>
    <col min="8427" max="8427" width="26.7109375" style="41" customWidth="1"/>
    <col min="8428" max="8442" width="9.28515625" style="41"/>
    <col min="8443" max="8443" width="10.85546875" style="41" customWidth="1"/>
    <col min="8444" max="8444" width="59.140625" style="41" customWidth="1"/>
    <col min="8445" max="8445" width="12.28515625" style="41" customWidth="1"/>
    <col min="8446" max="8446" width="18.140625" style="41" customWidth="1"/>
    <col min="8447" max="8447" width="10.42578125" style="41" bestFit="1" customWidth="1"/>
    <col min="8448" max="8674" width="9.28515625" style="41"/>
    <col min="8675" max="8675" width="13.7109375" style="41" customWidth="1"/>
    <col min="8676" max="8676" width="59.140625" style="41" customWidth="1"/>
    <col min="8677" max="8677" width="15.7109375" style="41" customWidth="1"/>
    <col min="8678" max="8678" width="27.28515625" style="41" customWidth="1"/>
    <col min="8679" max="8682" width="22.42578125" style="41" customWidth="1"/>
    <col min="8683" max="8683" width="26.7109375" style="41" customWidth="1"/>
    <col min="8684" max="8698" width="9.28515625" style="41"/>
    <col min="8699" max="8699" width="10.85546875" style="41" customWidth="1"/>
    <col min="8700" max="8700" width="59.140625" style="41" customWidth="1"/>
    <col min="8701" max="8701" width="12.28515625" style="41" customWidth="1"/>
    <col min="8702" max="8702" width="18.140625" style="41" customWidth="1"/>
    <col min="8703" max="8703" width="10.42578125" style="41" bestFit="1" customWidth="1"/>
    <col min="8704" max="8930" width="9.28515625" style="41"/>
    <col min="8931" max="8931" width="13.7109375" style="41" customWidth="1"/>
    <col min="8932" max="8932" width="59.140625" style="41" customWidth="1"/>
    <col min="8933" max="8933" width="15.7109375" style="41" customWidth="1"/>
    <col min="8934" max="8934" width="27.28515625" style="41" customWidth="1"/>
    <col min="8935" max="8938" width="22.42578125" style="41" customWidth="1"/>
    <col min="8939" max="8939" width="26.7109375" style="41" customWidth="1"/>
    <col min="8940" max="8954" width="9.28515625" style="41"/>
    <col min="8955" max="8955" width="10.85546875" style="41" customWidth="1"/>
    <col min="8956" max="8956" width="59.140625" style="41" customWidth="1"/>
    <col min="8957" max="8957" width="12.28515625" style="41" customWidth="1"/>
    <col min="8958" max="8958" width="18.140625" style="41" customWidth="1"/>
    <col min="8959" max="8959" width="10.42578125" style="41" bestFit="1" customWidth="1"/>
    <col min="8960" max="9186" width="9.28515625" style="41"/>
    <col min="9187" max="9187" width="13.7109375" style="41" customWidth="1"/>
    <col min="9188" max="9188" width="59.140625" style="41" customWidth="1"/>
    <col min="9189" max="9189" width="15.7109375" style="41" customWidth="1"/>
    <col min="9190" max="9190" width="27.28515625" style="41" customWidth="1"/>
    <col min="9191" max="9194" width="22.42578125" style="41" customWidth="1"/>
    <col min="9195" max="9195" width="26.7109375" style="41" customWidth="1"/>
    <col min="9196" max="9210" width="9.28515625" style="41"/>
    <col min="9211" max="9211" width="10.85546875" style="41" customWidth="1"/>
    <col min="9212" max="9212" width="59.140625" style="41" customWidth="1"/>
    <col min="9213" max="9213" width="12.28515625" style="41" customWidth="1"/>
    <col min="9214" max="9214" width="18.140625" style="41" customWidth="1"/>
    <col min="9215" max="9215" width="10.42578125" style="41" bestFit="1" customWidth="1"/>
    <col min="9216" max="9442" width="9.28515625" style="41"/>
    <col min="9443" max="9443" width="13.7109375" style="41" customWidth="1"/>
    <col min="9444" max="9444" width="59.140625" style="41" customWidth="1"/>
    <col min="9445" max="9445" width="15.7109375" style="41" customWidth="1"/>
    <col min="9446" max="9446" width="27.28515625" style="41" customWidth="1"/>
    <col min="9447" max="9450" width="22.42578125" style="41" customWidth="1"/>
    <col min="9451" max="9451" width="26.7109375" style="41" customWidth="1"/>
    <col min="9452" max="9466" width="9.28515625" style="41"/>
    <col min="9467" max="9467" width="10.85546875" style="41" customWidth="1"/>
    <col min="9468" max="9468" width="59.140625" style="41" customWidth="1"/>
    <col min="9469" max="9469" width="12.28515625" style="41" customWidth="1"/>
    <col min="9470" max="9470" width="18.140625" style="41" customWidth="1"/>
    <col min="9471" max="9471" width="10.42578125" style="41" bestFit="1" customWidth="1"/>
    <col min="9472" max="9698" width="9.28515625" style="41"/>
    <col min="9699" max="9699" width="13.7109375" style="41" customWidth="1"/>
    <col min="9700" max="9700" width="59.140625" style="41" customWidth="1"/>
    <col min="9701" max="9701" width="15.7109375" style="41" customWidth="1"/>
    <col min="9702" max="9702" width="27.28515625" style="41" customWidth="1"/>
    <col min="9703" max="9706" width="22.42578125" style="41" customWidth="1"/>
    <col min="9707" max="9707" width="26.7109375" style="41" customWidth="1"/>
    <col min="9708" max="9722" width="9.28515625" style="41"/>
    <col min="9723" max="9723" width="10.85546875" style="41" customWidth="1"/>
    <col min="9724" max="9724" width="59.140625" style="41" customWidth="1"/>
    <col min="9725" max="9725" width="12.28515625" style="41" customWidth="1"/>
    <col min="9726" max="9726" width="18.140625" style="41" customWidth="1"/>
    <col min="9727" max="9727" width="10.42578125" style="41" bestFit="1" customWidth="1"/>
    <col min="9728" max="9954" width="9.28515625" style="41"/>
    <col min="9955" max="9955" width="13.7109375" style="41" customWidth="1"/>
    <col min="9956" max="9956" width="59.140625" style="41" customWidth="1"/>
    <col min="9957" max="9957" width="15.7109375" style="41" customWidth="1"/>
    <col min="9958" max="9958" width="27.28515625" style="41" customWidth="1"/>
    <col min="9959" max="9962" width="22.42578125" style="41" customWidth="1"/>
    <col min="9963" max="9963" width="26.7109375" style="41" customWidth="1"/>
    <col min="9964" max="9978" width="9.28515625" style="41"/>
    <col min="9979" max="9979" width="10.85546875" style="41" customWidth="1"/>
    <col min="9980" max="9980" width="59.140625" style="41" customWidth="1"/>
    <col min="9981" max="9981" width="12.28515625" style="41" customWidth="1"/>
    <col min="9982" max="9982" width="18.140625" style="41" customWidth="1"/>
    <col min="9983" max="9983" width="10.42578125" style="41" bestFit="1" customWidth="1"/>
    <col min="9984" max="10210" width="9.28515625" style="41"/>
    <col min="10211" max="10211" width="13.7109375" style="41" customWidth="1"/>
    <col min="10212" max="10212" width="59.140625" style="41" customWidth="1"/>
    <col min="10213" max="10213" width="15.7109375" style="41" customWidth="1"/>
    <col min="10214" max="10214" width="27.28515625" style="41" customWidth="1"/>
    <col min="10215" max="10218" width="22.42578125" style="41" customWidth="1"/>
    <col min="10219" max="10219" width="26.7109375" style="41" customWidth="1"/>
    <col min="10220" max="10234" width="9.28515625" style="41"/>
    <col min="10235" max="10235" width="10.85546875" style="41" customWidth="1"/>
    <col min="10236" max="10236" width="59.140625" style="41" customWidth="1"/>
    <col min="10237" max="10237" width="12.28515625" style="41" customWidth="1"/>
    <col min="10238" max="10238" width="18.140625" style="41" customWidth="1"/>
    <col min="10239" max="10239" width="10.42578125" style="41" bestFit="1" customWidth="1"/>
    <col min="10240" max="10466" width="9.28515625" style="41"/>
    <col min="10467" max="10467" width="13.7109375" style="41" customWidth="1"/>
    <col min="10468" max="10468" width="59.140625" style="41" customWidth="1"/>
    <col min="10469" max="10469" width="15.7109375" style="41" customWidth="1"/>
    <col min="10470" max="10470" width="27.28515625" style="41" customWidth="1"/>
    <col min="10471" max="10474" width="22.42578125" style="41" customWidth="1"/>
    <col min="10475" max="10475" width="26.7109375" style="41" customWidth="1"/>
    <col min="10476" max="10490" width="9.28515625" style="41"/>
    <col min="10491" max="10491" width="10.85546875" style="41" customWidth="1"/>
    <col min="10492" max="10492" width="59.140625" style="41" customWidth="1"/>
    <col min="10493" max="10493" width="12.28515625" style="41" customWidth="1"/>
    <col min="10494" max="10494" width="18.140625" style="41" customWidth="1"/>
    <col min="10495" max="10495" width="10.42578125" style="41" bestFit="1" customWidth="1"/>
    <col min="10496" max="10722" width="9.28515625" style="41"/>
    <col min="10723" max="10723" width="13.7109375" style="41" customWidth="1"/>
    <col min="10724" max="10724" width="59.140625" style="41" customWidth="1"/>
    <col min="10725" max="10725" width="15.7109375" style="41" customWidth="1"/>
    <col min="10726" max="10726" width="27.28515625" style="41" customWidth="1"/>
    <col min="10727" max="10730" width="22.42578125" style="41" customWidth="1"/>
    <col min="10731" max="10731" width="26.7109375" style="41" customWidth="1"/>
    <col min="10732" max="10746" width="9.28515625" style="41"/>
    <col min="10747" max="10747" width="10.85546875" style="41" customWidth="1"/>
    <col min="10748" max="10748" width="59.140625" style="41" customWidth="1"/>
    <col min="10749" max="10749" width="12.28515625" style="41" customWidth="1"/>
    <col min="10750" max="10750" width="18.140625" style="41" customWidth="1"/>
    <col min="10751" max="10751" width="10.42578125" style="41" bestFit="1" customWidth="1"/>
    <col min="10752" max="10978" width="9.28515625" style="41"/>
    <col min="10979" max="10979" width="13.7109375" style="41" customWidth="1"/>
    <col min="10980" max="10980" width="59.140625" style="41" customWidth="1"/>
    <col min="10981" max="10981" width="15.7109375" style="41" customWidth="1"/>
    <col min="10982" max="10982" width="27.28515625" style="41" customWidth="1"/>
    <col min="10983" max="10986" width="22.42578125" style="41" customWidth="1"/>
    <col min="10987" max="10987" width="26.7109375" style="41" customWidth="1"/>
    <col min="10988" max="11002" width="9.28515625" style="41"/>
    <col min="11003" max="11003" width="10.85546875" style="41" customWidth="1"/>
    <col min="11004" max="11004" width="59.140625" style="41" customWidth="1"/>
    <col min="11005" max="11005" width="12.28515625" style="41" customWidth="1"/>
    <col min="11006" max="11006" width="18.140625" style="41" customWidth="1"/>
    <col min="11007" max="11007" width="10.42578125" style="41" bestFit="1" customWidth="1"/>
    <col min="11008" max="11234" width="9.28515625" style="41"/>
    <col min="11235" max="11235" width="13.7109375" style="41" customWidth="1"/>
    <col min="11236" max="11236" width="59.140625" style="41" customWidth="1"/>
    <col min="11237" max="11237" width="15.7109375" style="41" customWidth="1"/>
    <col min="11238" max="11238" width="27.28515625" style="41" customWidth="1"/>
    <col min="11239" max="11242" width="22.42578125" style="41" customWidth="1"/>
    <col min="11243" max="11243" width="26.7109375" style="41" customWidth="1"/>
    <col min="11244" max="11258" width="9.28515625" style="41"/>
    <col min="11259" max="11259" width="10.85546875" style="41" customWidth="1"/>
    <col min="11260" max="11260" width="59.140625" style="41" customWidth="1"/>
    <col min="11261" max="11261" width="12.28515625" style="41" customWidth="1"/>
    <col min="11262" max="11262" width="18.140625" style="41" customWidth="1"/>
    <col min="11263" max="11263" width="10.42578125" style="41" bestFit="1" customWidth="1"/>
    <col min="11264" max="11490" width="9.28515625" style="41"/>
    <col min="11491" max="11491" width="13.7109375" style="41" customWidth="1"/>
    <col min="11492" max="11492" width="59.140625" style="41" customWidth="1"/>
    <col min="11493" max="11493" width="15.7109375" style="41" customWidth="1"/>
    <col min="11494" max="11494" width="27.28515625" style="41" customWidth="1"/>
    <col min="11495" max="11498" width="22.42578125" style="41" customWidth="1"/>
    <col min="11499" max="11499" width="26.7109375" style="41" customWidth="1"/>
    <col min="11500" max="11514" width="9.28515625" style="41"/>
    <col min="11515" max="11515" width="10.85546875" style="41" customWidth="1"/>
    <col min="11516" max="11516" width="59.140625" style="41" customWidth="1"/>
    <col min="11517" max="11517" width="12.28515625" style="41" customWidth="1"/>
    <col min="11518" max="11518" width="18.140625" style="41" customWidth="1"/>
    <col min="11519" max="11519" width="10.42578125" style="41" bestFit="1" customWidth="1"/>
    <col min="11520" max="11746" width="9.28515625" style="41"/>
    <col min="11747" max="11747" width="13.7109375" style="41" customWidth="1"/>
    <col min="11748" max="11748" width="59.140625" style="41" customWidth="1"/>
    <col min="11749" max="11749" width="15.7109375" style="41" customWidth="1"/>
    <col min="11750" max="11750" width="27.28515625" style="41" customWidth="1"/>
    <col min="11751" max="11754" width="22.42578125" style="41" customWidth="1"/>
    <col min="11755" max="11755" width="26.7109375" style="41" customWidth="1"/>
    <col min="11756" max="11770" width="9.28515625" style="41"/>
    <col min="11771" max="11771" width="10.85546875" style="41" customWidth="1"/>
    <col min="11772" max="11772" width="59.140625" style="41" customWidth="1"/>
    <col min="11773" max="11773" width="12.28515625" style="41" customWidth="1"/>
    <col min="11774" max="11774" width="18.140625" style="41" customWidth="1"/>
    <col min="11775" max="11775" width="10.42578125" style="41" bestFit="1" customWidth="1"/>
    <col min="11776" max="12002" width="9.28515625" style="41"/>
    <col min="12003" max="12003" width="13.7109375" style="41" customWidth="1"/>
    <col min="12004" max="12004" width="59.140625" style="41" customWidth="1"/>
    <col min="12005" max="12005" width="15.7109375" style="41" customWidth="1"/>
    <col min="12006" max="12006" width="27.28515625" style="41" customWidth="1"/>
    <col min="12007" max="12010" width="22.42578125" style="41" customWidth="1"/>
    <col min="12011" max="12011" width="26.7109375" style="41" customWidth="1"/>
    <col min="12012" max="12026" width="9.28515625" style="41"/>
    <col min="12027" max="12027" width="10.85546875" style="41" customWidth="1"/>
    <col min="12028" max="12028" width="59.140625" style="41" customWidth="1"/>
    <col min="12029" max="12029" width="12.28515625" style="41" customWidth="1"/>
    <col min="12030" max="12030" width="18.140625" style="41" customWidth="1"/>
    <col min="12031" max="12031" width="10.42578125" style="41" bestFit="1" customWidth="1"/>
    <col min="12032" max="12258" width="9.28515625" style="41"/>
    <col min="12259" max="12259" width="13.7109375" style="41" customWidth="1"/>
    <col min="12260" max="12260" width="59.140625" style="41" customWidth="1"/>
    <col min="12261" max="12261" width="15.7109375" style="41" customWidth="1"/>
    <col min="12262" max="12262" width="27.28515625" style="41" customWidth="1"/>
    <col min="12263" max="12266" width="22.42578125" style="41" customWidth="1"/>
    <col min="12267" max="12267" width="26.7109375" style="41" customWidth="1"/>
    <col min="12268" max="12282" width="9.28515625" style="41"/>
    <col min="12283" max="12283" width="10.85546875" style="41" customWidth="1"/>
    <col min="12284" max="12284" width="59.140625" style="41" customWidth="1"/>
    <col min="12285" max="12285" width="12.28515625" style="41" customWidth="1"/>
    <col min="12286" max="12286" width="18.140625" style="41" customWidth="1"/>
    <col min="12287" max="12287" width="10.42578125" style="41" bestFit="1" customWidth="1"/>
    <col min="12288" max="12514" width="9.28515625" style="41"/>
    <col min="12515" max="12515" width="13.7109375" style="41" customWidth="1"/>
    <col min="12516" max="12516" width="59.140625" style="41" customWidth="1"/>
    <col min="12517" max="12517" width="15.7109375" style="41" customWidth="1"/>
    <col min="12518" max="12518" width="27.28515625" style="41" customWidth="1"/>
    <col min="12519" max="12522" width="22.42578125" style="41" customWidth="1"/>
    <col min="12523" max="12523" width="26.7109375" style="41" customWidth="1"/>
    <col min="12524" max="12538" width="9.28515625" style="41"/>
    <col min="12539" max="12539" width="10.85546875" style="41" customWidth="1"/>
    <col min="12540" max="12540" width="59.140625" style="41" customWidth="1"/>
    <col min="12541" max="12541" width="12.28515625" style="41" customWidth="1"/>
    <col min="12542" max="12542" width="18.140625" style="41" customWidth="1"/>
    <col min="12543" max="12543" width="10.42578125" style="41" bestFit="1" customWidth="1"/>
    <col min="12544" max="12770" width="9.28515625" style="41"/>
    <col min="12771" max="12771" width="13.7109375" style="41" customWidth="1"/>
    <col min="12772" max="12772" width="59.140625" style="41" customWidth="1"/>
    <col min="12773" max="12773" width="15.7109375" style="41" customWidth="1"/>
    <col min="12774" max="12774" width="27.28515625" style="41" customWidth="1"/>
    <col min="12775" max="12778" width="22.42578125" style="41" customWidth="1"/>
    <col min="12779" max="12779" width="26.7109375" style="41" customWidth="1"/>
    <col min="12780" max="12794" width="9.28515625" style="41"/>
    <col min="12795" max="12795" width="10.85546875" style="41" customWidth="1"/>
    <col min="12796" max="12796" width="59.140625" style="41" customWidth="1"/>
    <col min="12797" max="12797" width="12.28515625" style="41" customWidth="1"/>
    <col min="12798" max="12798" width="18.140625" style="41" customWidth="1"/>
    <col min="12799" max="12799" width="10.42578125" style="41" bestFit="1" customWidth="1"/>
    <col min="12800" max="13026" width="9.28515625" style="41"/>
    <col min="13027" max="13027" width="13.7109375" style="41" customWidth="1"/>
    <col min="13028" max="13028" width="59.140625" style="41" customWidth="1"/>
    <col min="13029" max="13029" width="15.7109375" style="41" customWidth="1"/>
    <col min="13030" max="13030" width="27.28515625" style="41" customWidth="1"/>
    <col min="13031" max="13034" width="22.42578125" style="41" customWidth="1"/>
    <col min="13035" max="13035" width="26.7109375" style="41" customWidth="1"/>
    <col min="13036" max="13050" width="9.28515625" style="41"/>
    <col min="13051" max="13051" width="10.85546875" style="41" customWidth="1"/>
    <col min="13052" max="13052" width="59.140625" style="41" customWidth="1"/>
    <col min="13053" max="13053" width="12.28515625" style="41" customWidth="1"/>
    <col min="13054" max="13054" width="18.140625" style="41" customWidth="1"/>
    <col min="13055" max="13055" width="10.42578125" style="41" bestFit="1" customWidth="1"/>
    <col min="13056" max="13282" width="9.28515625" style="41"/>
    <col min="13283" max="13283" width="13.7109375" style="41" customWidth="1"/>
    <col min="13284" max="13284" width="59.140625" style="41" customWidth="1"/>
    <col min="13285" max="13285" width="15.7109375" style="41" customWidth="1"/>
    <col min="13286" max="13286" width="27.28515625" style="41" customWidth="1"/>
    <col min="13287" max="13290" width="22.42578125" style="41" customWidth="1"/>
    <col min="13291" max="13291" width="26.7109375" style="41" customWidth="1"/>
    <col min="13292" max="13306" width="9.28515625" style="41"/>
    <col min="13307" max="13307" width="10.85546875" style="41" customWidth="1"/>
    <col min="13308" max="13308" width="59.140625" style="41" customWidth="1"/>
    <col min="13309" max="13309" width="12.28515625" style="41" customWidth="1"/>
    <col min="13310" max="13310" width="18.140625" style="41" customWidth="1"/>
    <col min="13311" max="13311" width="10.42578125" style="41" bestFit="1" customWidth="1"/>
    <col min="13312" max="13538" width="9.28515625" style="41"/>
    <col min="13539" max="13539" width="13.7109375" style="41" customWidth="1"/>
    <col min="13540" max="13540" width="59.140625" style="41" customWidth="1"/>
    <col min="13541" max="13541" width="15.7109375" style="41" customWidth="1"/>
    <col min="13542" max="13542" width="27.28515625" style="41" customWidth="1"/>
    <col min="13543" max="13546" width="22.42578125" style="41" customWidth="1"/>
    <col min="13547" max="13547" width="26.7109375" style="41" customWidth="1"/>
    <col min="13548" max="13562" width="9.28515625" style="41"/>
    <col min="13563" max="13563" width="10.85546875" style="41" customWidth="1"/>
    <col min="13564" max="13564" width="59.140625" style="41" customWidth="1"/>
    <col min="13565" max="13565" width="12.28515625" style="41" customWidth="1"/>
    <col min="13566" max="13566" width="18.140625" style="41" customWidth="1"/>
    <col min="13567" max="13567" width="10.42578125" style="41" bestFit="1" customWidth="1"/>
    <col min="13568" max="13794" width="9.28515625" style="41"/>
    <col min="13795" max="13795" width="13.7109375" style="41" customWidth="1"/>
    <col min="13796" max="13796" width="59.140625" style="41" customWidth="1"/>
    <col min="13797" max="13797" width="15.7109375" style="41" customWidth="1"/>
    <col min="13798" max="13798" width="27.28515625" style="41" customWidth="1"/>
    <col min="13799" max="13802" width="22.42578125" style="41" customWidth="1"/>
    <col min="13803" max="13803" width="26.7109375" style="41" customWidth="1"/>
    <col min="13804" max="13818" width="9.28515625" style="41"/>
    <col min="13819" max="13819" width="10.85546875" style="41" customWidth="1"/>
    <col min="13820" max="13820" width="59.140625" style="41" customWidth="1"/>
    <col min="13821" max="13821" width="12.28515625" style="41" customWidth="1"/>
    <col min="13822" max="13822" width="18.140625" style="41" customWidth="1"/>
    <col min="13823" max="13823" width="10.42578125" style="41" bestFit="1" customWidth="1"/>
    <col min="13824" max="14050" width="9.28515625" style="41"/>
    <col min="14051" max="14051" width="13.7109375" style="41" customWidth="1"/>
    <col min="14052" max="14052" width="59.140625" style="41" customWidth="1"/>
    <col min="14053" max="14053" width="15.7109375" style="41" customWidth="1"/>
    <col min="14054" max="14054" width="27.28515625" style="41" customWidth="1"/>
    <col min="14055" max="14058" width="22.42578125" style="41" customWidth="1"/>
    <col min="14059" max="14059" width="26.7109375" style="41" customWidth="1"/>
    <col min="14060" max="14074" width="9.28515625" style="41"/>
    <col min="14075" max="14075" width="10.85546875" style="41" customWidth="1"/>
    <col min="14076" max="14076" width="59.140625" style="41" customWidth="1"/>
    <col min="14077" max="14077" width="12.28515625" style="41" customWidth="1"/>
    <col min="14078" max="14078" width="18.140625" style="41" customWidth="1"/>
    <col min="14079" max="14079" width="10.42578125" style="41" bestFit="1" customWidth="1"/>
    <col min="14080" max="14306" width="9.28515625" style="41"/>
    <col min="14307" max="14307" width="13.7109375" style="41" customWidth="1"/>
    <col min="14308" max="14308" width="59.140625" style="41" customWidth="1"/>
    <col min="14309" max="14309" width="15.7109375" style="41" customWidth="1"/>
    <col min="14310" max="14310" width="27.28515625" style="41" customWidth="1"/>
    <col min="14311" max="14314" width="22.42578125" style="41" customWidth="1"/>
    <col min="14315" max="14315" width="26.7109375" style="41" customWidth="1"/>
    <col min="14316" max="14330" width="9.28515625" style="41"/>
    <col min="14331" max="14331" width="10.85546875" style="41" customWidth="1"/>
    <col min="14332" max="14332" width="59.140625" style="41" customWidth="1"/>
    <col min="14333" max="14333" width="12.28515625" style="41" customWidth="1"/>
    <col min="14334" max="14334" width="18.140625" style="41" customWidth="1"/>
    <col min="14335" max="14335" width="10.42578125" style="41" bestFit="1" customWidth="1"/>
    <col min="14336" max="14562" width="9.28515625" style="41"/>
    <col min="14563" max="14563" width="13.7109375" style="41" customWidth="1"/>
    <col min="14564" max="14564" width="59.140625" style="41" customWidth="1"/>
    <col min="14565" max="14565" width="15.7109375" style="41" customWidth="1"/>
    <col min="14566" max="14566" width="27.28515625" style="41" customWidth="1"/>
    <col min="14567" max="14570" width="22.42578125" style="41" customWidth="1"/>
    <col min="14571" max="14571" width="26.7109375" style="41" customWidth="1"/>
    <col min="14572" max="14586" width="9.28515625" style="41"/>
    <col min="14587" max="14587" width="10.85546875" style="41" customWidth="1"/>
    <col min="14588" max="14588" width="59.140625" style="41" customWidth="1"/>
    <col min="14589" max="14589" width="12.28515625" style="41" customWidth="1"/>
    <col min="14590" max="14590" width="18.140625" style="41" customWidth="1"/>
    <col min="14591" max="14591" width="10.42578125" style="41" bestFit="1" customWidth="1"/>
    <col min="14592" max="14818" width="9.28515625" style="41"/>
    <col min="14819" max="14819" width="13.7109375" style="41" customWidth="1"/>
    <col min="14820" max="14820" width="59.140625" style="41" customWidth="1"/>
    <col min="14821" max="14821" width="15.7109375" style="41" customWidth="1"/>
    <col min="14822" max="14822" width="27.28515625" style="41" customWidth="1"/>
    <col min="14823" max="14826" width="22.42578125" style="41" customWidth="1"/>
    <col min="14827" max="14827" width="26.7109375" style="41" customWidth="1"/>
    <col min="14828" max="14842" width="9.28515625" style="41"/>
    <col min="14843" max="14843" width="10.85546875" style="41" customWidth="1"/>
    <col min="14844" max="14844" width="59.140625" style="41" customWidth="1"/>
    <col min="14845" max="14845" width="12.28515625" style="41" customWidth="1"/>
    <col min="14846" max="14846" width="18.140625" style="41" customWidth="1"/>
    <col min="14847" max="14847" width="10.42578125" style="41" bestFit="1" customWidth="1"/>
    <col min="14848" max="15074" width="9.28515625" style="41"/>
    <col min="15075" max="15075" width="13.7109375" style="41" customWidth="1"/>
    <col min="15076" max="15076" width="59.140625" style="41" customWidth="1"/>
    <col min="15077" max="15077" width="15.7109375" style="41" customWidth="1"/>
    <col min="15078" max="15078" width="27.28515625" style="41" customWidth="1"/>
    <col min="15079" max="15082" width="22.42578125" style="41" customWidth="1"/>
    <col min="15083" max="15083" width="26.7109375" style="41" customWidth="1"/>
    <col min="15084" max="15098" width="9.28515625" style="41"/>
    <col min="15099" max="15099" width="10.85546875" style="41" customWidth="1"/>
    <col min="15100" max="15100" width="59.140625" style="41" customWidth="1"/>
    <col min="15101" max="15101" width="12.28515625" style="41" customWidth="1"/>
    <col min="15102" max="15102" width="18.140625" style="41" customWidth="1"/>
    <col min="15103" max="15103" width="10.42578125" style="41" bestFit="1" customWidth="1"/>
    <col min="15104" max="15330" width="9.28515625" style="41"/>
    <col min="15331" max="15331" width="13.7109375" style="41" customWidth="1"/>
    <col min="15332" max="15332" width="59.140625" style="41" customWidth="1"/>
    <col min="15333" max="15333" width="15.7109375" style="41" customWidth="1"/>
    <col min="15334" max="15334" width="27.28515625" style="41" customWidth="1"/>
    <col min="15335" max="15338" width="22.42578125" style="41" customWidth="1"/>
    <col min="15339" max="15339" width="26.7109375" style="41" customWidth="1"/>
    <col min="15340" max="15354" width="9.28515625" style="41"/>
    <col min="15355" max="15355" width="10.85546875" style="41" customWidth="1"/>
    <col min="15356" max="15356" width="59.140625" style="41" customWidth="1"/>
    <col min="15357" max="15357" width="12.28515625" style="41" customWidth="1"/>
    <col min="15358" max="15358" width="18.140625" style="41" customWidth="1"/>
    <col min="15359" max="15359" width="10.42578125" style="41" bestFit="1" customWidth="1"/>
    <col min="15360" max="15586" width="9.28515625" style="41"/>
    <col min="15587" max="15587" width="13.7109375" style="41" customWidth="1"/>
    <col min="15588" max="15588" width="59.140625" style="41" customWidth="1"/>
    <col min="15589" max="15589" width="15.7109375" style="41" customWidth="1"/>
    <col min="15590" max="15590" width="27.28515625" style="41" customWidth="1"/>
    <col min="15591" max="15594" width="22.42578125" style="41" customWidth="1"/>
    <col min="15595" max="15595" width="26.7109375" style="41" customWidth="1"/>
    <col min="15596" max="15610" width="9.28515625" style="41"/>
    <col min="15611" max="15611" width="10.85546875" style="41" customWidth="1"/>
    <col min="15612" max="15612" width="59.140625" style="41" customWidth="1"/>
    <col min="15613" max="15613" width="12.28515625" style="41" customWidth="1"/>
    <col min="15614" max="15614" width="18.140625" style="41" customWidth="1"/>
    <col min="15615" max="15615" width="10.42578125" style="41" bestFit="1" customWidth="1"/>
    <col min="15616" max="15842" width="9.28515625" style="41"/>
    <col min="15843" max="15843" width="13.7109375" style="41" customWidth="1"/>
    <col min="15844" max="15844" width="59.140625" style="41" customWidth="1"/>
    <col min="15845" max="15845" width="15.7109375" style="41" customWidth="1"/>
    <col min="15846" max="15846" width="27.28515625" style="41" customWidth="1"/>
    <col min="15847" max="15850" width="22.42578125" style="41" customWidth="1"/>
    <col min="15851" max="15851" width="26.7109375" style="41" customWidth="1"/>
    <col min="15852" max="15866" width="9.28515625" style="41"/>
    <col min="15867" max="15867" width="10.85546875" style="41" customWidth="1"/>
    <col min="15868" max="15868" width="59.140625" style="41" customWidth="1"/>
    <col min="15869" max="15869" width="12.28515625" style="41" customWidth="1"/>
    <col min="15870" max="15870" width="18.140625" style="41" customWidth="1"/>
    <col min="15871" max="15871" width="10.42578125" style="41" bestFit="1" customWidth="1"/>
    <col min="15872" max="16098" width="9.28515625" style="41"/>
    <col min="16099" max="16099" width="13.7109375" style="41" customWidth="1"/>
    <col min="16100" max="16100" width="59.140625" style="41" customWidth="1"/>
    <col min="16101" max="16101" width="15.7109375" style="41" customWidth="1"/>
    <col min="16102" max="16102" width="27.28515625" style="41" customWidth="1"/>
    <col min="16103" max="16106" width="22.42578125" style="41" customWidth="1"/>
    <col min="16107" max="16107" width="26.7109375" style="41" customWidth="1"/>
    <col min="16108" max="16122" width="9.28515625" style="41"/>
    <col min="16123" max="16123" width="10.85546875" style="41" customWidth="1"/>
    <col min="16124" max="16124" width="59.140625" style="41" customWidth="1"/>
    <col min="16125" max="16125" width="12.28515625" style="41" customWidth="1"/>
    <col min="16126" max="16126" width="18.140625" style="41" customWidth="1"/>
    <col min="16127" max="16127" width="10.42578125" style="41" bestFit="1" customWidth="1"/>
    <col min="16128" max="16354" width="9.28515625" style="41"/>
    <col min="16355" max="16355" width="13.7109375" style="41" customWidth="1"/>
    <col min="16356" max="16356" width="59.140625" style="41" customWidth="1"/>
    <col min="16357" max="16357" width="15.7109375" style="41" customWidth="1"/>
    <col min="16358" max="16358" width="27.28515625" style="41" customWidth="1"/>
    <col min="16359" max="16362" width="22.42578125" style="41" customWidth="1"/>
    <col min="16363" max="16363" width="26.7109375" style="41" customWidth="1"/>
    <col min="16364" max="16384" width="9.28515625" style="41"/>
  </cols>
  <sheetData>
    <row r="2" spans="1:250" ht="39.75" customHeight="1">
      <c r="A2" s="85" t="s">
        <v>245</v>
      </c>
      <c r="B2" s="85"/>
      <c r="C2" s="85"/>
      <c r="D2" s="85"/>
      <c r="E2" s="85"/>
    </row>
    <row r="3" spans="1:250">
      <c r="A3" s="42" t="s">
        <v>123</v>
      </c>
      <c r="B3" s="42"/>
      <c r="C3" s="42"/>
    </row>
    <row r="4" spans="1:250" ht="39" customHeight="1">
      <c r="A4" s="84" t="s">
        <v>124</v>
      </c>
      <c r="B4" s="43" t="s">
        <v>125</v>
      </c>
      <c r="C4" s="43" t="s">
        <v>21</v>
      </c>
      <c r="D4" s="43" t="s">
        <v>247</v>
      </c>
      <c r="E4" s="43" t="s">
        <v>248</v>
      </c>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row>
    <row r="5" spans="1:250">
      <c r="A5" s="45">
        <v>1</v>
      </c>
      <c r="B5" s="45">
        <v>2</v>
      </c>
      <c r="C5" s="45">
        <v>3</v>
      </c>
      <c r="D5" s="46">
        <v>5</v>
      </c>
      <c r="E5" s="46">
        <v>6</v>
      </c>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8"/>
      <c r="IM5" s="48"/>
      <c r="IN5" s="48"/>
      <c r="IO5" s="48"/>
      <c r="IP5" s="48"/>
    </row>
    <row r="6" spans="1:250">
      <c r="A6" s="46" t="s">
        <v>126</v>
      </c>
      <c r="B6" s="49" t="s">
        <v>127</v>
      </c>
      <c r="C6" s="46" t="s">
        <v>128</v>
      </c>
      <c r="D6" s="74">
        <v>3</v>
      </c>
      <c r="E6" s="46">
        <v>4.5999999999999996</v>
      </c>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row>
    <row r="7" spans="1:250">
      <c r="A7" s="46" t="s">
        <v>129</v>
      </c>
      <c r="B7" s="49" t="s">
        <v>130</v>
      </c>
      <c r="C7" s="46" t="s">
        <v>128</v>
      </c>
      <c r="D7" s="46">
        <v>1</v>
      </c>
      <c r="E7" s="46">
        <v>1</v>
      </c>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row>
    <row r="8" spans="1:250">
      <c r="A8" s="46" t="s">
        <v>131</v>
      </c>
      <c r="B8" s="49" t="s">
        <v>132</v>
      </c>
      <c r="C8" s="46" t="s">
        <v>65</v>
      </c>
      <c r="D8" s="79">
        <v>2187.728666</v>
      </c>
      <c r="E8" s="79">
        <v>2189.8000000000002</v>
      </c>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row>
    <row r="9" spans="1:250">
      <c r="A9" s="46" t="s">
        <v>133</v>
      </c>
      <c r="B9" s="49" t="s">
        <v>134</v>
      </c>
      <c r="C9" s="46" t="s">
        <v>128</v>
      </c>
      <c r="D9" s="75">
        <v>3.5805929451750291</v>
      </c>
      <c r="E9" s="75">
        <v>9.4679657134419351E-2</v>
      </c>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row>
    <row r="10" spans="1:250">
      <c r="A10" s="46" t="s">
        <v>135</v>
      </c>
      <c r="B10" s="51" t="s">
        <v>136</v>
      </c>
      <c r="C10" s="46"/>
      <c r="D10" s="76">
        <v>0.75</v>
      </c>
      <c r="E10" s="76">
        <v>0.75</v>
      </c>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row>
    <row r="11" spans="1:250">
      <c r="A11" s="46" t="s">
        <v>137</v>
      </c>
      <c r="B11" s="51" t="s">
        <v>138</v>
      </c>
      <c r="C11" s="46"/>
      <c r="D11" s="52">
        <v>1.0470834796964625</v>
      </c>
      <c r="E11" s="52">
        <v>1.0362753342911175</v>
      </c>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row>
    <row r="13" spans="1:250">
      <c r="A13" s="42" t="s">
        <v>139</v>
      </c>
      <c r="B13" s="42"/>
      <c r="C13" s="42"/>
      <c r="D13" s="50"/>
      <c r="E13" s="50"/>
    </row>
    <row r="14" spans="1:250" ht="25.5">
      <c r="A14" s="54" t="s">
        <v>124</v>
      </c>
      <c r="B14" s="54" t="s">
        <v>125</v>
      </c>
      <c r="C14" s="54" t="s">
        <v>21</v>
      </c>
      <c r="D14" s="43" t="s">
        <v>247</v>
      </c>
      <c r="E14" s="43" t="s">
        <v>248</v>
      </c>
    </row>
    <row r="15" spans="1:250">
      <c r="A15" s="45">
        <f>A5</f>
        <v>1</v>
      </c>
      <c r="B15" s="45">
        <f>B5</f>
        <v>2</v>
      </c>
      <c r="C15" s="45">
        <f>C5</f>
        <v>3</v>
      </c>
      <c r="D15" s="45">
        <v>5</v>
      </c>
      <c r="E15" s="45">
        <v>6</v>
      </c>
    </row>
    <row r="16" spans="1:250">
      <c r="A16" s="46" t="s">
        <v>22</v>
      </c>
      <c r="B16" s="55" t="s">
        <v>140</v>
      </c>
      <c r="C16" s="46" t="s">
        <v>141</v>
      </c>
      <c r="D16" s="77">
        <f>D17+D20</f>
        <v>6135.0977614023568</v>
      </c>
      <c r="E16" s="77">
        <v>7221.5979178640773</v>
      </c>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row>
    <row r="17" spans="1:245">
      <c r="A17" s="43" t="s">
        <v>24</v>
      </c>
      <c r="B17" s="56" t="s">
        <v>142</v>
      </c>
      <c r="C17" s="43" t="s">
        <v>141</v>
      </c>
      <c r="D17" s="78">
        <f>D18+D19</f>
        <v>6135.0977614023568</v>
      </c>
      <c r="E17" s="78">
        <v>7012.6845218640774</v>
      </c>
    </row>
    <row r="18" spans="1:245">
      <c r="A18" s="43" t="s">
        <v>143</v>
      </c>
      <c r="B18" s="56" t="s">
        <v>144</v>
      </c>
      <c r="C18" s="43" t="s">
        <v>141</v>
      </c>
      <c r="D18" s="78">
        <v>3901.4829163040627</v>
      </c>
      <c r="E18" s="78">
        <v>4043.0105133240768</v>
      </c>
    </row>
    <row r="19" spans="1:245" ht="25.5">
      <c r="A19" s="43" t="s">
        <v>145</v>
      </c>
      <c r="B19" s="56" t="s">
        <v>249</v>
      </c>
      <c r="C19" s="43" t="s">
        <v>141</v>
      </c>
      <c r="D19" s="78">
        <v>2233.6148450982942</v>
      </c>
      <c r="E19" s="78">
        <v>2969.6740085400006</v>
      </c>
    </row>
    <row r="20" spans="1:245" ht="38.25">
      <c r="A20" s="43" t="s">
        <v>27</v>
      </c>
      <c r="B20" s="56" t="s">
        <v>146</v>
      </c>
      <c r="C20" s="43" t="s">
        <v>141</v>
      </c>
      <c r="D20" s="78">
        <v>0</v>
      </c>
      <c r="E20" s="78">
        <v>208.91339600000001</v>
      </c>
    </row>
    <row r="21" spans="1:245">
      <c r="A21" s="46" t="s">
        <v>33</v>
      </c>
      <c r="B21" s="55" t="s">
        <v>147</v>
      </c>
      <c r="C21" s="46" t="s">
        <v>141</v>
      </c>
      <c r="D21" s="77">
        <v>23418.690759392717</v>
      </c>
      <c r="E21" s="77">
        <v>25576.620403700002</v>
      </c>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row>
    <row r="22" spans="1:245">
      <c r="A22" s="46" t="s">
        <v>38</v>
      </c>
      <c r="B22" s="55" t="s">
        <v>148</v>
      </c>
      <c r="C22" s="46" t="s">
        <v>141</v>
      </c>
      <c r="D22" s="77">
        <f>D23+D26</f>
        <v>6115.9359582272227</v>
      </c>
      <c r="E22" s="77">
        <v>7742.3103266515827</v>
      </c>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row>
    <row r="23" spans="1:245">
      <c r="A23" s="43" t="s">
        <v>40</v>
      </c>
      <c r="B23" s="56" t="s">
        <v>149</v>
      </c>
      <c r="C23" s="43" t="s">
        <v>141</v>
      </c>
      <c r="D23" s="78">
        <f>D24+D25</f>
        <v>4761.4359661104991</v>
      </c>
      <c r="E23" s="78">
        <v>5091.3380205515823</v>
      </c>
    </row>
    <row r="24" spans="1:245">
      <c r="A24" s="43" t="s">
        <v>150</v>
      </c>
      <c r="B24" s="56" t="s">
        <v>151</v>
      </c>
      <c r="C24" s="43" t="s">
        <v>141</v>
      </c>
      <c r="D24" s="78">
        <v>0</v>
      </c>
      <c r="E24" s="78">
        <v>110.876</v>
      </c>
    </row>
    <row r="25" spans="1:245">
      <c r="A25" s="43" t="s">
        <v>152</v>
      </c>
      <c r="B25" s="56" t="s">
        <v>153</v>
      </c>
      <c r="C25" s="43" t="s">
        <v>141</v>
      </c>
      <c r="D25" s="78">
        <v>4761.4359661104991</v>
      </c>
      <c r="E25" s="78">
        <v>4980.4620205515821</v>
      </c>
    </row>
    <row r="26" spans="1:245">
      <c r="A26" s="43" t="s">
        <v>41</v>
      </c>
      <c r="B26" s="56" t="s">
        <v>154</v>
      </c>
      <c r="C26" s="43" t="s">
        <v>141</v>
      </c>
      <c r="D26" s="78">
        <f>SUM(D27:D41)</f>
        <v>1354.4999921167237</v>
      </c>
      <c r="E26" s="78">
        <v>2650.9723061000004</v>
      </c>
    </row>
    <row r="27" spans="1:245">
      <c r="A27" s="43" t="s">
        <v>155</v>
      </c>
      <c r="B27" s="56" t="s">
        <v>156</v>
      </c>
      <c r="C27" s="43" t="s">
        <v>141</v>
      </c>
      <c r="D27" s="78">
        <v>83.883411215546616</v>
      </c>
      <c r="E27" s="78">
        <v>256.17902937999997</v>
      </c>
    </row>
    <row r="28" spans="1:245">
      <c r="A28" s="43" t="s">
        <v>157</v>
      </c>
      <c r="B28" s="56" t="s">
        <v>158</v>
      </c>
      <c r="C28" s="43" t="s">
        <v>141</v>
      </c>
      <c r="D28" s="78">
        <v>0</v>
      </c>
      <c r="E28" s="78">
        <v>76.828700000000012</v>
      </c>
    </row>
    <row r="29" spans="1:245">
      <c r="A29" s="43" t="s">
        <v>159</v>
      </c>
      <c r="B29" s="56" t="s">
        <v>160</v>
      </c>
      <c r="C29" s="43" t="s">
        <v>141</v>
      </c>
      <c r="D29" s="78">
        <v>0</v>
      </c>
      <c r="E29" s="78">
        <v>0</v>
      </c>
    </row>
    <row r="30" spans="1:245">
      <c r="A30" s="43" t="s">
        <v>161</v>
      </c>
      <c r="B30" s="56" t="s">
        <v>162</v>
      </c>
      <c r="C30" s="43" t="s">
        <v>141</v>
      </c>
      <c r="D30" s="78">
        <v>0</v>
      </c>
      <c r="E30" s="78">
        <v>15.690000000000001</v>
      </c>
    </row>
    <row r="31" spans="1:245">
      <c r="A31" s="43" t="s">
        <v>163</v>
      </c>
      <c r="B31" s="56" t="s">
        <v>164</v>
      </c>
      <c r="C31" s="43" t="s">
        <v>141</v>
      </c>
      <c r="D31" s="78">
        <v>43.308154219458437</v>
      </c>
      <c r="E31" s="78">
        <v>134.97238820000001</v>
      </c>
    </row>
    <row r="32" spans="1:245">
      <c r="A32" s="43" t="s">
        <v>165</v>
      </c>
      <c r="B32" s="56" t="s">
        <v>166</v>
      </c>
      <c r="C32" s="43" t="s">
        <v>141</v>
      </c>
      <c r="D32" s="78">
        <v>0</v>
      </c>
      <c r="E32" s="78">
        <v>110.03887574000001</v>
      </c>
    </row>
    <row r="33" spans="1:5">
      <c r="A33" s="43" t="s">
        <v>167</v>
      </c>
      <c r="B33" s="56" t="s">
        <v>168</v>
      </c>
      <c r="C33" s="43" t="s">
        <v>141</v>
      </c>
      <c r="D33" s="78">
        <v>0</v>
      </c>
      <c r="E33" s="78">
        <v>0</v>
      </c>
    </row>
    <row r="34" spans="1:5">
      <c r="A34" s="43" t="s">
        <v>169</v>
      </c>
      <c r="B34" s="56" t="s">
        <v>170</v>
      </c>
      <c r="C34" s="43" t="s">
        <v>141</v>
      </c>
      <c r="D34" s="78">
        <v>0</v>
      </c>
      <c r="E34" s="78">
        <v>0</v>
      </c>
    </row>
    <row r="35" spans="1:5">
      <c r="A35" s="43" t="s">
        <v>171</v>
      </c>
      <c r="B35" s="56" t="s">
        <v>172</v>
      </c>
      <c r="C35" s="43" t="s">
        <v>141</v>
      </c>
      <c r="D35" s="78">
        <v>697.62745225876074</v>
      </c>
      <c r="E35" s="78">
        <v>497.06327940000011</v>
      </c>
    </row>
    <row r="36" spans="1:5" ht="25.5">
      <c r="A36" s="43" t="s">
        <v>173</v>
      </c>
      <c r="B36" s="56" t="s">
        <v>174</v>
      </c>
      <c r="C36" s="43" t="s">
        <v>141</v>
      </c>
      <c r="D36" s="78">
        <v>24.909726026181882</v>
      </c>
      <c r="E36" s="78">
        <v>359.95333790000001</v>
      </c>
    </row>
    <row r="37" spans="1:5">
      <c r="A37" s="43" t="s">
        <v>175</v>
      </c>
      <c r="B37" s="56" t="s">
        <v>176</v>
      </c>
      <c r="C37" s="43" t="s">
        <v>141</v>
      </c>
      <c r="D37" s="78">
        <v>0</v>
      </c>
      <c r="E37" s="78">
        <v>526.05432000000008</v>
      </c>
    </row>
    <row r="38" spans="1:5">
      <c r="A38" s="43" t="s">
        <v>177</v>
      </c>
      <c r="B38" s="56" t="s">
        <v>178</v>
      </c>
      <c r="C38" s="43" t="s">
        <v>141</v>
      </c>
      <c r="D38" s="78">
        <v>0</v>
      </c>
      <c r="E38" s="78">
        <v>129.85043999999999</v>
      </c>
    </row>
    <row r="39" spans="1:5">
      <c r="A39" s="43" t="s">
        <v>179</v>
      </c>
      <c r="B39" s="56" t="s">
        <v>180</v>
      </c>
      <c r="C39" s="43" t="s">
        <v>141</v>
      </c>
      <c r="D39" s="78">
        <v>117.69632799588872</v>
      </c>
      <c r="E39" s="78">
        <v>358.17844325999999</v>
      </c>
    </row>
    <row r="40" spans="1:5">
      <c r="A40" s="43" t="s">
        <v>181</v>
      </c>
      <c r="B40" s="56" t="s">
        <v>182</v>
      </c>
      <c r="C40" s="43" t="s">
        <v>141</v>
      </c>
      <c r="D40" s="78">
        <v>0</v>
      </c>
      <c r="E40" s="78">
        <v>0</v>
      </c>
    </row>
    <row r="41" spans="1:5">
      <c r="A41" s="43" t="s">
        <v>183</v>
      </c>
      <c r="B41" s="57" t="s">
        <v>184</v>
      </c>
      <c r="C41" s="43" t="s">
        <v>141</v>
      </c>
      <c r="D41" s="78">
        <v>387.07492040088744</v>
      </c>
      <c r="E41" s="78">
        <f>186.16349222+652.26</f>
        <v>838.42349221999996</v>
      </c>
    </row>
    <row r="42" spans="1:5">
      <c r="A42" s="46" t="s">
        <v>50</v>
      </c>
      <c r="B42" s="51" t="s">
        <v>185</v>
      </c>
      <c r="C42" s="46" t="s">
        <v>141</v>
      </c>
      <c r="D42" s="78">
        <f t="shared" ref="D42:E42" si="0">SUM(D43:D45)</f>
        <v>623.57989375993009</v>
      </c>
      <c r="E42" s="78">
        <v>652.26456887288691</v>
      </c>
    </row>
    <row r="43" spans="1:5">
      <c r="A43" s="43" t="s">
        <v>52</v>
      </c>
      <c r="B43" s="56" t="s">
        <v>186</v>
      </c>
      <c r="C43" s="43" t="s">
        <v>141</v>
      </c>
      <c r="D43" s="78">
        <v>623.57989375993009</v>
      </c>
      <c r="E43" s="78">
        <v>0</v>
      </c>
    </row>
    <row r="44" spans="1:5">
      <c r="A44" s="43" t="s">
        <v>57</v>
      </c>
      <c r="B44" s="58" t="s">
        <v>187</v>
      </c>
      <c r="C44" s="43" t="s">
        <v>141</v>
      </c>
      <c r="D44" s="78">
        <v>0</v>
      </c>
      <c r="E44" s="78">
        <v>0</v>
      </c>
    </row>
    <row r="45" spans="1:5">
      <c r="A45" s="43" t="s">
        <v>58</v>
      </c>
      <c r="B45" s="58" t="s">
        <v>188</v>
      </c>
      <c r="C45" s="43" t="s">
        <v>141</v>
      </c>
      <c r="D45" s="78">
        <v>0</v>
      </c>
      <c r="E45" s="78">
        <v>0</v>
      </c>
    </row>
    <row r="46" spans="1:5">
      <c r="A46" s="46" t="s">
        <v>66</v>
      </c>
      <c r="B46" s="51" t="s">
        <v>189</v>
      </c>
      <c r="C46" s="46" t="s">
        <v>141</v>
      </c>
      <c r="D46" s="78">
        <f t="shared" ref="D46:E46" si="1">SUM(D47:D49)</f>
        <v>0</v>
      </c>
      <c r="E46" s="78">
        <v>0</v>
      </c>
    </row>
    <row r="47" spans="1:5">
      <c r="A47" s="43" t="s">
        <v>68</v>
      </c>
      <c r="B47" s="56" t="s">
        <v>190</v>
      </c>
      <c r="C47" s="43" t="s">
        <v>141</v>
      </c>
      <c r="D47" s="78">
        <v>0</v>
      </c>
      <c r="E47" s="78">
        <v>0</v>
      </c>
    </row>
    <row r="48" spans="1:5" ht="25.5">
      <c r="A48" s="43" t="s">
        <v>71</v>
      </c>
      <c r="B48" s="56" t="s">
        <v>191</v>
      </c>
      <c r="C48" s="43" t="s">
        <v>141</v>
      </c>
      <c r="D48" s="78">
        <v>0</v>
      </c>
      <c r="E48" s="78">
        <v>0</v>
      </c>
    </row>
    <row r="49" spans="1:245">
      <c r="A49" s="43" t="s">
        <v>73</v>
      </c>
      <c r="B49" s="57" t="s">
        <v>192</v>
      </c>
      <c r="C49" s="43" t="s">
        <v>141</v>
      </c>
      <c r="D49" s="78">
        <v>0</v>
      </c>
      <c r="E49" s="78">
        <v>0</v>
      </c>
    </row>
    <row r="50" spans="1:245" ht="14.25">
      <c r="A50" s="80"/>
      <c r="B50" s="81" t="s">
        <v>193</v>
      </c>
      <c r="C50" s="80" t="s">
        <v>141</v>
      </c>
      <c r="D50" s="82">
        <f t="shared" ref="D50:E50" si="2">D16+D21+D22+D42+D46</f>
        <v>36293.30437278223</v>
      </c>
      <c r="E50" s="82">
        <v>41192.793217088554</v>
      </c>
    </row>
    <row r="52" spans="1:245">
      <c r="A52" s="42" t="s">
        <v>194</v>
      </c>
      <c r="B52" s="42"/>
      <c r="C52" s="42"/>
      <c r="D52" s="42"/>
      <c r="E52" s="42"/>
    </row>
    <row r="54" spans="1:245" ht="25.5">
      <c r="A54" s="54" t="s">
        <v>124</v>
      </c>
      <c r="B54" s="54" t="s">
        <v>125</v>
      </c>
      <c r="C54" s="54" t="s">
        <v>21</v>
      </c>
      <c r="D54" s="43" t="s">
        <v>247</v>
      </c>
      <c r="E54" s="43" t="s">
        <v>248</v>
      </c>
    </row>
    <row r="55" spans="1:245">
      <c r="A55" s="45">
        <f>A15</f>
        <v>1</v>
      </c>
      <c r="B55" s="45">
        <f>B15</f>
        <v>2</v>
      </c>
      <c r="C55" s="45">
        <f>C15</f>
        <v>3</v>
      </c>
      <c r="D55" s="45">
        <v>5</v>
      </c>
      <c r="E55" s="45">
        <v>6</v>
      </c>
    </row>
    <row r="56" spans="1:245">
      <c r="A56" s="46" t="s">
        <v>195</v>
      </c>
      <c r="B56" s="59" t="s">
        <v>196</v>
      </c>
      <c r="C56" s="45" t="s">
        <v>141</v>
      </c>
      <c r="D56" s="77">
        <v>684.87411813839992</v>
      </c>
      <c r="E56" s="77">
        <v>716.37832757276635</v>
      </c>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row>
    <row r="57" spans="1:245">
      <c r="A57" s="46" t="s">
        <v>197</v>
      </c>
      <c r="B57" s="59" t="s">
        <v>198</v>
      </c>
      <c r="C57" s="45" t="s">
        <v>141</v>
      </c>
      <c r="D57" s="77">
        <v>0</v>
      </c>
      <c r="E57" s="77">
        <v>200.20871998000001</v>
      </c>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row>
    <row r="58" spans="1:245">
      <c r="A58" s="46" t="s">
        <v>199</v>
      </c>
      <c r="B58" s="59" t="s">
        <v>200</v>
      </c>
      <c r="C58" s="45" t="s">
        <v>141</v>
      </c>
      <c r="D58" s="77">
        <v>0</v>
      </c>
      <c r="E58" s="77">
        <v>40.832555559999996</v>
      </c>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c r="HO58" s="50"/>
      <c r="HP58" s="50"/>
      <c r="HQ58" s="50"/>
      <c r="HR58" s="50"/>
      <c r="HS58" s="50"/>
      <c r="HT58" s="50"/>
      <c r="HU58" s="50"/>
      <c r="HV58" s="50"/>
      <c r="HW58" s="50"/>
      <c r="HX58" s="50"/>
      <c r="HY58" s="50"/>
      <c r="HZ58" s="50"/>
      <c r="IA58" s="50"/>
      <c r="IB58" s="50"/>
      <c r="IC58" s="50"/>
      <c r="ID58" s="50"/>
      <c r="IE58" s="50"/>
      <c r="IF58" s="50"/>
      <c r="IG58" s="50"/>
      <c r="IH58" s="50"/>
      <c r="II58" s="50"/>
      <c r="IJ58" s="50"/>
      <c r="IK58" s="50"/>
    </row>
    <row r="59" spans="1:245">
      <c r="A59" s="46" t="s">
        <v>201</v>
      </c>
      <c r="B59" s="55" t="s">
        <v>202</v>
      </c>
      <c r="C59" s="46" t="s">
        <v>141</v>
      </c>
      <c r="D59" s="77">
        <f t="shared" ref="D59:E59" si="3">SUM(D60:D62)</f>
        <v>5756.6537411248091</v>
      </c>
      <c r="E59" s="77">
        <v>10272.640810000001</v>
      </c>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c r="IC59" s="50"/>
      <c r="ID59" s="50"/>
      <c r="IE59" s="50"/>
      <c r="IF59" s="50"/>
      <c r="IG59" s="50"/>
      <c r="IH59" s="50"/>
      <c r="II59" s="50"/>
      <c r="IJ59" s="50"/>
      <c r="IK59" s="50"/>
    </row>
    <row r="60" spans="1:245">
      <c r="A60" s="60" t="s">
        <v>203</v>
      </c>
      <c r="B60" s="61" t="s">
        <v>204</v>
      </c>
      <c r="C60" s="43" t="s">
        <v>141</v>
      </c>
      <c r="D60" s="78">
        <v>5756.6537411248091</v>
      </c>
      <c r="E60" s="78">
        <v>6319.4961900000008</v>
      </c>
    </row>
    <row r="61" spans="1:245">
      <c r="A61" s="60" t="s">
        <v>205</v>
      </c>
      <c r="B61" s="61" t="s">
        <v>206</v>
      </c>
      <c r="C61" s="43" t="s">
        <v>141</v>
      </c>
      <c r="D61" s="78">
        <v>0</v>
      </c>
      <c r="E61" s="78">
        <v>127.521</v>
      </c>
    </row>
    <row r="62" spans="1:245">
      <c r="A62" s="60" t="s">
        <v>207</v>
      </c>
      <c r="B62" s="61" t="s">
        <v>208</v>
      </c>
      <c r="C62" s="43" t="s">
        <v>141</v>
      </c>
      <c r="D62" s="78">
        <v>0</v>
      </c>
      <c r="E62" s="78">
        <v>3825.6236200000003</v>
      </c>
    </row>
    <row r="63" spans="1:245">
      <c r="A63" s="46" t="s">
        <v>209</v>
      </c>
      <c r="B63" s="55" t="s">
        <v>210</v>
      </c>
      <c r="C63" s="46" t="s">
        <v>141</v>
      </c>
      <c r="D63" s="77">
        <f t="shared" ref="D63:E63" si="4">SUM(D64:D68)</f>
        <v>170.81649747925661</v>
      </c>
      <c r="E63" s="77">
        <v>190.29703537140867</v>
      </c>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c r="HO63" s="50"/>
      <c r="HP63" s="50"/>
      <c r="HQ63" s="50"/>
      <c r="HR63" s="50"/>
      <c r="HS63" s="50"/>
      <c r="HT63" s="50"/>
      <c r="HU63" s="50"/>
      <c r="HV63" s="50"/>
      <c r="HW63" s="50"/>
      <c r="HX63" s="50"/>
      <c r="HY63" s="50"/>
      <c r="HZ63" s="50"/>
      <c r="IA63" s="50"/>
      <c r="IB63" s="50"/>
      <c r="IC63" s="50"/>
      <c r="ID63" s="50"/>
      <c r="IE63" s="50"/>
      <c r="IF63" s="50"/>
      <c r="IG63" s="50"/>
      <c r="IH63" s="50"/>
      <c r="II63" s="50"/>
      <c r="IJ63" s="50"/>
      <c r="IK63" s="50"/>
    </row>
    <row r="64" spans="1:245">
      <c r="A64" s="43" t="s">
        <v>211</v>
      </c>
      <c r="B64" s="56" t="s">
        <v>212</v>
      </c>
      <c r="C64" s="43" t="s">
        <v>141</v>
      </c>
      <c r="D64" s="78">
        <v>0</v>
      </c>
      <c r="E64" s="78">
        <v>0</v>
      </c>
    </row>
    <row r="65" spans="1:245">
      <c r="A65" s="43" t="s">
        <v>213</v>
      </c>
      <c r="B65" s="56" t="s">
        <v>214</v>
      </c>
      <c r="C65" s="43" t="s">
        <v>141</v>
      </c>
      <c r="D65" s="78">
        <v>24.227199999999996</v>
      </c>
      <c r="E65" s="78">
        <v>34.947000000000003</v>
      </c>
    </row>
    <row r="66" spans="1:245">
      <c r="A66" s="43" t="s">
        <v>215</v>
      </c>
      <c r="B66" s="56" t="s">
        <v>216</v>
      </c>
      <c r="C66" s="43" t="s">
        <v>141</v>
      </c>
      <c r="D66" s="78">
        <v>0</v>
      </c>
      <c r="E66" s="78"/>
    </row>
    <row r="67" spans="1:245">
      <c r="A67" s="43" t="s">
        <v>217</v>
      </c>
      <c r="B67" s="56" t="s">
        <v>218</v>
      </c>
      <c r="C67" s="43" t="s">
        <v>141</v>
      </c>
      <c r="D67" s="78">
        <v>0</v>
      </c>
      <c r="E67" s="78">
        <v>0</v>
      </c>
    </row>
    <row r="68" spans="1:245">
      <c r="A68" s="43" t="s">
        <v>219</v>
      </c>
      <c r="B68" s="56" t="s">
        <v>220</v>
      </c>
      <c r="C68" s="43" t="s">
        <v>141</v>
      </c>
      <c r="D68" s="78">
        <v>146.58929747925663</v>
      </c>
      <c r="E68" s="78">
        <v>155.35003537140867</v>
      </c>
    </row>
    <row r="69" spans="1:245">
      <c r="A69" s="62" t="s">
        <v>221</v>
      </c>
      <c r="B69" s="63" t="s">
        <v>222</v>
      </c>
      <c r="C69" s="46" t="s">
        <v>141</v>
      </c>
      <c r="D69" s="77">
        <v>7119.2819908553856</v>
      </c>
      <c r="E69" s="77">
        <v>7775.2926027248004</v>
      </c>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c r="IK69" s="50"/>
    </row>
    <row r="70" spans="1:245">
      <c r="A70" s="64"/>
      <c r="B70" s="65"/>
      <c r="C70" s="43" t="s">
        <v>128</v>
      </c>
      <c r="D70" s="78">
        <f>D69/D21*100</f>
        <v>30.4</v>
      </c>
      <c r="E70" s="78">
        <v>30.4</v>
      </c>
    </row>
    <row r="71" spans="1:245">
      <c r="A71" s="46" t="s">
        <v>223</v>
      </c>
      <c r="B71" s="66" t="s">
        <v>224</v>
      </c>
      <c r="C71" s="46" t="s">
        <v>141</v>
      </c>
      <c r="D71" s="77">
        <v>0</v>
      </c>
      <c r="E71" s="77">
        <v>0</v>
      </c>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c r="HW71" s="50"/>
      <c r="HX71" s="50"/>
      <c r="HY71" s="50"/>
      <c r="HZ71" s="50"/>
      <c r="IA71" s="50"/>
      <c r="IB71" s="50"/>
      <c r="IC71" s="50"/>
      <c r="ID71" s="50"/>
      <c r="IE71" s="50"/>
      <c r="IF71" s="50"/>
      <c r="IG71" s="50"/>
      <c r="IH71" s="50"/>
      <c r="II71" s="50"/>
      <c r="IJ71" s="50"/>
      <c r="IK71" s="50"/>
    </row>
    <row r="72" spans="1:245">
      <c r="A72" s="46" t="s">
        <v>225</v>
      </c>
      <c r="B72" s="59" t="s">
        <v>226</v>
      </c>
      <c r="C72" s="46" t="s">
        <v>141</v>
      </c>
      <c r="D72" s="77">
        <f t="shared" ref="D72:E72" si="5">D73</f>
        <v>763.35</v>
      </c>
      <c r="E72" s="77">
        <v>971.8125</v>
      </c>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c r="HW72" s="50"/>
      <c r="HX72" s="50"/>
      <c r="HY72" s="50"/>
      <c r="HZ72" s="50"/>
      <c r="IA72" s="50"/>
      <c r="IB72" s="50"/>
      <c r="IC72" s="50"/>
      <c r="ID72" s="50"/>
      <c r="IE72" s="50"/>
      <c r="IF72" s="50"/>
      <c r="IG72" s="50"/>
      <c r="IH72" s="50"/>
      <c r="II72" s="50"/>
      <c r="IJ72" s="50"/>
      <c r="IK72" s="50"/>
    </row>
    <row r="73" spans="1:245">
      <c r="A73" s="43" t="s">
        <v>227</v>
      </c>
      <c r="B73" s="68" t="s">
        <v>228</v>
      </c>
      <c r="C73" s="43" t="s">
        <v>141</v>
      </c>
      <c r="D73" s="78">
        <f t="shared" ref="D73:E73" si="6">D79/0.8*0.2</f>
        <v>763.35</v>
      </c>
      <c r="E73" s="78">
        <v>971.8125</v>
      </c>
    </row>
    <row r="74" spans="1:245">
      <c r="A74" s="46" t="s">
        <v>229</v>
      </c>
      <c r="B74" s="59" t="s">
        <v>230</v>
      </c>
      <c r="C74" s="46" t="s">
        <v>141</v>
      </c>
      <c r="D74" s="77">
        <v>0</v>
      </c>
      <c r="E74" s="77">
        <v>0</v>
      </c>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c r="IJ74" s="50"/>
      <c r="IK74" s="50"/>
    </row>
    <row r="75" spans="1:245">
      <c r="A75" s="46" t="s">
        <v>231</v>
      </c>
      <c r="B75" s="59" t="s">
        <v>232</v>
      </c>
      <c r="C75" s="46" t="s">
        <v>141</v>
      </c>
      <c r="D75" s="77">
        <f t="shared" ref="D75:E75" si="7">D76</f>
        <v>1177.2702828666665</v>
      </c>
      <c r="E75" s="77">
        <v>1912.8686358422983</v>
      </c>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c r="HW75" s="50"/>
      <c r="HX75" s="50"/>
      <c r="HY75" s="50"/>
      <c r="HZ75" s="50"/>
      <c r="IA75" s="50"/>
      <c r="IB75" s="50"/>
      <c r="IC75" s="50"/>
      <c r="ID75" s="50"/>
      <c r="IE75" s="50"/>
      <c r="IF75" s="50"/>
      <c r="IG75" s="50"/>
      <c r="IH75" s="50"/>
      <c r="II75" s="50"/>
      <c r="IJ75" s="50"/>
      <c r="IK75" s="50"/>
    </row>
    <row r="76" spans="1:245">
      <c r="A76" s="43" t="s">
        <v>233</v>
      </c>
      <c r="B76" s="68" t="s">
        <v>234</v>
      </c>
      <c r="C76" s="43" t="s">
        <v>141</v>
      </c>
      <c r="D76" s="78">
        <v>1177.2702828666665</v>
      </c>
      <c r="E76" s="78">
        <v>1912.8686358422983</v>
      </c>
    </row>
    <row r="77" spans="1:245">
      <c r="A77" s="43" t="s">
        <v>235</v>
      </c>
      <c r="B77" s="68" t="s">
        <v>236</v>
      </c>
      <c r="C77" s="43" t="s">
        <v>141</v>
      </c>
      <c r="D77" s="78">
        <v>0</v>
      </c>
      <c r="E77" s="78">
        <v>0</v>
      </c>
    </row>
    <row r="78" spans="1:245" ht="25.5">
      <c r="A78" s="46" t="s">
        <v>237</v>
      </c>
      <c r="B78" s="69" t="s">
        <v>238</v>
      </c>
      <c r="C78" s="46" t="s">
        <v>141</v>
      </c>
      <c r="D78" s="77">
        <v>0</v>
      </c>
      <c r="E78" s="77">
        <v>0</v>
      </c>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c r="HW78" s="50"/>
      <c r="HX78" s="50"/>
      <c r="HY78" s="50"/>
      <c r="HZ78" s="50"/>
      <c r="IA78" s="50"/>
      <c r="IB78" s="50"/>
      <c r="IC78" s="50"/>
      <c r="ID78" s="50"/>
      <c r="IE78" s="50"/>
      <c r="IF78" s="50"/>
      <c r="IG78" s="50"/>
      <c r="IH78" s="50"/>
      <c r="II78" s="50"/>
      <c r="IJ78" s="50"/>
      <c r="IK78" s="50"/>
    </row>
    <row r="79" spans="1:245">
      <c r="A79" s="46" t="s">
        <v>239</v>
      </c>
      <c r="B79" s="59" t="s">
        <v>240</v>
      </c>
      <c r="C79" s="46" t="s">
        <v>141</v>
      </c>
      <c r="D79" s="77">
        <v>3053.4</v>
      </c>
      <c r="E79" s="77">
        <v>3887.25</v>
      </c>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c r="HW79" s="50"/>
      <c r="HX79" s="50"/>
      <c r="HY79" s="50"/>
      <c r="HZ79" s="50"/>
      <c r="IA79" s="50"/>
      <c r="IB79" s="50"/>
      <c r="IC79" s="50"/>
      <c r="ID79" s="50"/>
      <c r="IE79" s="50"/>
      <c r="IF79" s="50"/>
      <c r="IG79" s="50"/>
      <c r="IH79" s="50"/>
      <c r="II79" s="50"/>
      <c r="IJ79" s="50"/>
      <c r="IK79" s="50"/>
    </row>
    <row r="80" spans="1:245" ht="14.25">
      <c r="A80" s="80"/>
      <c r="B80" s="81" t="s">
        <v>241</v>
      </c>
      <c r="C80" s="80" t="s">
        <v>141</v>
      </c>
      <c r="D80" s="82">
        <f t="shared" ref="D80:E80" si="8">D56+D57+D58+D59+D63+D69+D72+D75+D79</f>
        <v>18725.646630464518</v>
      </c>
      <c r="E80" s="82">
        <v>25967.581187051277</v>
      </c>
    </row>
    <row r="81" spans="1:245">
      <c r="A81" s="70" t="s">
        <v>242</v>
      </c>
      <c r="B81" s="70"/>
      <c r="C81" s="70"/>
      <c r="D81" s="70"/>
      <c r="E81" s="70"/>
    </row>
    <row r="82" spans="1:245">
      <c r="A82" s="71"/>
      <c r="B82" s="71"/>
      <c r="C82" s="71"/>
    </row>
    <row r="83" spans="1:245" ht="25.5">
      <c r="A83" s="60" t="s">
        <v>124</v>
      </c>
      <c r="B83" s="60" t="s">
        <v>125</v>
      </c>
      <c r="C83" s="60" t="s">
        <v>21</v>
      </c>
      <c r="D83" s="43" t="s">
        <v>247</v>
      </c>
      <c r="E83" s="43" t="s">
        <v>248</v>
      </c>
    </row>
    <row r="84" spans="1:245">
      <c r="A84" s="45">
        <f>A55</f>
        <v>1</v>
      </c>
      <c r="B84" s="45">
        <f>B55</f>
        <v>2</v>
      </c>
      <c r="C84" s="45">
        <f>C55</f>
        <v>3</v>
      </c>
      <c r="D84" s="45">
        <f>D55</f>
        <v>5</v>
      </c>
      <c r="E84" s="45">
        <f>E55</f>
        <v>6</v>
      </c>
    </row>
    <row r="85" spans="1:245" ht="25.5">
      <c r="A85" s="72" t="s">
        <v>243</v>
      </c>
      <c r="B85" s="73" t="s">
        <v>242</v>
      </c>
      <c r="C85" s="72" t="s">
        <v>141</v>
      </c>
      <c r="D85" s="83">
        <v>-7983.9449329382333</v>
      </c>
      <c r="E85" s="77"/>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c r="IK85" s="50"/>
    </row>
    <row r="86" spans="1:245" ht="14.25">
      <c r="A86" s="80"/>
      <c r="B86" s="81" t="s">
        <v>244</v>
      </c>
      <c r="C86" s="80" t="s">
        <v>141</v>
      </c>
      <c r="D86" s="82">
        <f>D85+D80+D50</f>
        <v>47035.006070308518</v>
      </c>
      <c r="E86" s="82">
        <f>E85+E80+E50</f>
        <v>67160.374404139831</v>
      </c>
    </row>
    <row r="89" spans="1:245">
      <c r="D89" s="89"/>
    </row>
  </sheetData>
  <mergeCells count="7">
    <mergeCell ref="A52:E52"/>
    <mergeCell ref="A69:A70"/>
    <mergeCell ref="B69:B70"/>
    <mergeCell ref="A81:E81"/>
    <mergeCell ref="A2:E2"/>
    <mergeCell ref="A3:C3"/>
    <mergeCell ref="A13:C13"/>
  </mergeCells>
  <hyperlinks>
    <hyperlink ref="B49" location="'Расшифровка расходов'!A1" tooltip="Прочие расходы из прибыли" display="Прочие расходы из прибыли" xr:uid="{A4611F4C-181D-41E6-97C8-C0F51736B224}"/>
    <hyperlink ref="B71" location="'Расшифровка расходов'!A1" tooltip="Другие прочие неподконтрольные расходы" display="Другие прочие неподконтрольные расходы" xr:uid="{4FE689DE-F93B-4325-B88E-0585477FF22D}"/>
    <hyperlink ref="B41" location="'Расшифровка расходов'!A1" tooltip="Другие прочие подконтрольные расходы" display="Другие прочие подконтрольные расходы" xr:uid="{85241F97-5B22-4704-AACB-91F83FEDE871}"/>
  </hyperlinks>
  <pageMargins left="0.70866141732283472" right="0.70866141732283472" top="0.74803149606299213" bottom="0.74803149606299213" header="0.31496062992125984" footer="0.31496062992125984"/>
  <pageSetup paperSize="9" scale="85" orientation="portrait" r:id="rId1"/>
  <extLst>
    <ext xmlns:x14="http://schemas.microsoft.com/office/spreadsheetml/2009/9/main" uri="{CCE6A557-97BC-4b89-ADB6-D9C93CAAB3DF}">
      <x14:dataValidations xmlns:xm="http://schemas.microsoft.com/office/excel/2006/main" count="1">
        <x14:dataValidation type="decimal" allowBlank="1" showInputMessage="1" showErrorMessage="1" errorTitle="Внимание" error="Допускается ввод только действительных чисел!" xr:uid="{248CBAFB-9086-4282-9B19-BD5BF8E1C85C}">
          <x14:formula1>
            <xm:f>-9.99999999999999E+23</xm:f>
          </x14:formula1>
          <x14:formula2>
            <xm:f>9.99999999999999E+23</xm:f>
          </x14:formula2>
          <xm:sqref>HV65526:HZ65528 RR65526:RV65528 ABN65526:ABR65528 ALJ65526:ALN65528 AVF65526:AVJ65528 BFB65526:BFF65528 BOX65526:BPB65528 BYT65526:BYX65528 CIP65526:CIT65528 CSL65526:CSP65528 DCH65526:DCL65528 DMD65526:DMH65528 DVZ65526:DWD65528 EFV65526:EFZ65528 EPR65526:EPV65528 EZN65526:EZR65528 FJJ65526:FJN65528 FTF65526:FTJ65528 GDB65526:GDF65528 GMX65526:GNB65528 GWT65526:GWX65528 HGP65526:HGT65528 HQL65526:HQP65528 IAH65526:IAL65528 IKD65526:IKH65528 ITZ65526:IUD65528 JDV65526:JDZ65528 JNR65526:JNV65528 JXN65526:JXR65528 KHJ65526:KHN65528 KRF65526:KRJ65528 LBB65526:LBF65528 LKX65526:LLB65528 LUT65526:LUX65528 MEP65526:MET65528 MOL65526:MOP65528 MYH65526:MYL65528 NID65526:NIH65528 NRZ65526:NSD65528 OBV65526:OBZ65528 OLR65526:OLV65528 OVN65526:OVR65528 PFJ65526:PFN65528 PPF65526:PPJ65528 PZB65526:PZF65528 QIX65526:QJB65528 QST65526:QSX65528 RCP65526:RCT65528 RML65526:RMP65528 RWH65526:RWL65528 SGD65526:SGH65528 SPZ65526:SQD65528 SZV65526:SZZ65528 TJR65526:TJV65528 TTN65526:TTR65528 UDJ65526:UDN65528 UNF65526:UNJ65528 UXB65526:UXF65528 VGX65526:VHB65528 VQT65526:VQX65528 WAP65526:WAT65528 WKL65526:WKP65528 WUH65526:WUL65528 XED65526:XEH65528 HV131062:HZ131064 RR131062:RV131064 ABN131062:ABR131064 ALJ131062:ALN131064 AVF131062:AVJ131064 BFB131062:BFF131064 BOX131062:BPB131064 BYT131062:BYX131064 CIP131062:CIT131064 CSL131062:CSP131064 DCH131062:DCL131064 DMD131062:DMH131064 DVZ131062:DWD131064 EFV131062:EFZ131064 EPR131062:EPV131064 EZN131062:EZR131064 FJJ131062:FJN131064 FTF131062:FTJ131064 GDB131062:GDF131064 GMX131062:GNB131064 GWT131062:GWX131064 HGP131062:HGT131064 HQL131062:HQP131064 IAH131062:IAL131064 IKD131062:IKH131064 ITZ131062:IUD131064 JDV131062:JDZ131064 JNR131062:JNV131064 JXN131062:JXR131064 KHJ131062:KHN131064 KRF131062:KRJ131064 LBB131062:LBF131064 LKX131062:LLB131064 LUT131062:LUX131064 MEP131062:MET131064 MOL131062:MOP131064 MYH131062:MYL131064 NID131062:NIH131064 NRZ131062:NSD131064 OBV131062:OBZ131064 OLR131062:OLV131064 OVN131062:OVR131064 PFJ131062:PFN131064 PPF131062:PPJ131064 PZB131062:PZF131064 QIX131062:QJB131064 QST131062:QSX131064 RCP131062:RCT131064 RML131062:RMP131064 RWH131062:RWL131064 SGD131062:SGH131064 SPZ131062:SQD131064 SZV131062:SZZ131064 TJR131062:TJV131064 TTN131062:TTR131064 UDJ131062:UDN131064 UNF131062:UNJ131064 UXB131062:UXF131064 VGX131062:VHB131064 VQT131062:VQX131064 WAP131062:WAT131064 WKL131062:WKP131064 WUH131062:WUL131064 XED131062:XEH131064 HV196598:HZ196600 RR196598:RV196600 ABN196598:ABR196600 ALJ196598:ALN196600 AVF196598:AVJ196600 BFB196598:BFF196600 BOX196598:BPB196600 BYT196598:BYX196600 CIP196598:CIT196600 CSL196598:CSP196600 DCH196598:DCL196600 DMD196598:DMH196600 DVZ196598:DWD196600 EFV196598:EFZ196600 EPR196598:EPV196600 EZN196598:EZR196600 FJJ196598:FJN196600 FTF196598:FTJ196600 GDB196598:GDF196600 GMX196598:GNB196600 GWT196598:GWX196600 HGP196598:HGT196600 HQL196598:HQP196600 IAH196598:IAL196600 IKD196598:IKH196600 ITZ196598:IUD196600 JDV196598:JDZ196600 JNR196598:JNV196600 JXN196598:JXR196600 KHJ196598:KHN196600 KRF196598:KRJ196600 LBB196598:LBF196600 LKX196598:LLB196600 LUT196598:LUX196600 MEP196598:MET196600 MOL196598:MOP196600 MYH196598:MYL196600 NID196598:NIH196600 NRZ196598:NSD196600 OBV196598:OBZ196600 OLR196598:OLV196600 OVN196598:OVR196600 PFJ196598:PFN196600 PPF196598:PPJ196600 PZB196598:PZF196600 QIX196598:QJB196600 QST196598:QSX196600 RCP196598:RCT196600 RML196598:RMP196600 RWH196598:RWL196600 SGD196598:SGH196600 SPZ196598:SQD196600 SZV196598:SZZ196600 TJR196598:TJV196600 TTN196598:TTR196600 UDJ196598:UDN196600 UNF196598:UNJ196600 UXB196598:UXF196600 VGX196598:VHB196600 VQT196598:VQX196600 WAP196598:WAT196600 WKL196598:WKP196600 WUH196598:WUL196600 XED196598:XEH196600 HV262134:HZ262136 RR262134:RV262136 ABN262134:ABR262136 ALJ262134:ALN262136 AVF262134:AVJ262136 BFB262134:BFF262136 BOX262134:BPB262136 BYT262134:BYX262136 CIP262134:CIT262136 CSL262134:CSP262136 DCH262134:DCL262136 DMD262134:DMH262136 DVZ262134:DWD262136 EFV262134:EFZ262136 EPR262134:EPV262136 EZN262134:EZR262136 FJJ262134:FJN262136 FTF262134:FTJ262136 GDB262134:GDF262136 GMX262134:GNB262136 GWT262134:GWX262136 HGP262134:HGT262136 HQL262134:HQP262136 IAH262134:IAL262136 IKD262134:IKH262136 ITZ262134:IUD262136 JDV262134:JDZ262136 JNR262134:JNV262136 JXN262134:JXR262136 KHJ262134:KHN262136 KRF262134:KRJ262136 LBB262134:LBF262136 LKX262134:LLB262136 LUT262134:LUX262136 MEP262134:MET262136 MOL262134:MOP262136 MYH262134:MYL262136 NID262134:NIH262136 NRZ262134:NSD262136 OBV262134:OBZ262136 OLR262134:OLV262136 OVN262134:OVR262136 PFJ262134:PFN262136 PPF262134:PPJ262136 PZB262134:PZF262136 QIX262134:QJB262136 QST262134:QSX262136 RCP262134:RCT262136 RML262134:RMP262136 RWH262134:RWL262136 SGD262134:SGH262136 SPZ262134:SQD262136 SZV262134:SZZ262136 TJR262134:TJV262136 TTN262134:TTR262136 UDJ262134:UDN262136 UNF262134:UNJ262136 UXB262134:UXF262136 VGX262134:VHB262136 VQT262134:VQX262136 WAP262134:WAT262136 WKL262134:WKP262136 WUH262134:WUL262136 XED262134:XEH262136 HV327670:HZ327672 RR327670:RV327672 ABN327670:ABR327672 ALJ327670:ALN327672 AVF327670:AVJ327672 BFB327670:BFF327672 BOX327670:BPB327672 BYT327670:BYX327672 CIP327670:CIT327672 CSL327670:CSP327672 DCH327670:DCL327672 DMD327670:DMH327672 DVZ327670:DWD327672 EFV327670:EFZ327672 EPR327670:EPV327672 EZN327670:EZR327672 FJJ327670:FJN327672 FTF327670:FTJ327672 GDB327670:GDF327672 GMX327670:GNB327672 GWT327670:GWX327672 HGP327670:HGT327672 HQL327670:HQP327672 IAH327670:IAL327672 IKD327670:IKH327672 ITZ327670:IUD327672 JDV327670:JDZ327672 JNR327670:JNV327672 JXN327670:JXR327672 KHJ327670:KHN327672 KRF327670:KRJ327672 LBB327670:LBF327672 LKX327670:LLB327672 LUT327670:LUX327672 MEP327670:MET327672 MOL327670:MOP327672 MYH327670:MYL327672 NID327670:NIH327672 NRZ327670:NSD327672 OBV327670:OBZ327672 OLR327670:OLV327672 OVN327670:OVR327672 PFJ327670:PFN327672 PPF327670:PPJ327672 PZB327670:PZF327672 QIX327670:QJB327672 QST327670:QSX327672 RCP327670:RCT327672 RML327670:RMP327672 RWH327670:RWL327672 SGD327670:SGH327672 SPZ327670:SQD327672 SZV327670:SZZ327672 TJR327670:TJV327672 TTN327670:TTR327672 UDJ327670:UDN327672 UNF327670:UNJ327672 UXB327670:UXF327672 VGX327670:VHB327672 VQT327670:VQX327672 WAP327670:WAT327672 WKL327670:WKP327672 WUH327670:WUL327672 XED327670:XEH327672 HV393206:HZ393208 RR393206:RV393208 ABN393206:ABR393208 ALJ393206:ALN393208 AVF393206:AVJ393208 BFB393206:BFF393208 BOX393206:BPB393208 BYT393206:BYX393208 CIP393206:CIT393208 CSL393206:CSP393208 DCH393206:DCL393208 DMD393206:DMH393208 DVZ393206:DWD393208 EFV393206:EFZ393208 EPR393206:EPV393208 EZN393206:EZR393208 FJJ393206:FJN393208 FTF393206:FTJ393208 GDB393206:GDF393208 GMX393206:GNB393208 GWT393206:GWX393208 HGP393206:HGT393208 HQL393206:HQP393208 IAH393206:IAL393208 IKD393206:IKH393208 ITZ393206:IUD393208 JDV393206:JDZ393208 JNR393206:JNV393208 JXN393206:JXR393208 KHJ393206:KHN393208 KRF393206:KRJ393208 LBB393206:LBF393208 LKX393206:LLB393208 LUT393206:LUX393208 MEP393206:MET393208 MOL393206:MOP393208 MYH393206:MYL393208 NID393206:NIH393208 NRZ393206:NSD393208 OBV393206:OBZ393208 OLR393206:OLV393208 OVN393206:OVR393208 PFJ393206:PFN393208 PPF393206:PPJ393208 PZB393206:PZF393208 QIX393206:QJB393208 QST393206:QSX393208 RCP393206:RCT393208 RML393206:RMP393208 RWH393206:RWL393208 SGD393206:SGH393208 SPZ393206:SQD393208 SZV393206:SZZ393208 TJR393206:TJV393208 TTN393206:TTR393208 UDJ393206:UDN393208 UNF393206:UNJ393208 UXB393206:UXF393208 VGX393206:VHB393208 VQT393206:VQX393208 WAP393206:WAT393208 WKL393206:WKP393208 WUH393206:WUL393208 XED393206:XEH393208 HV458742:HZ458744 RR458742:RV458744 ABN458742:ABR458744 ALJ458742:ALN458744 AVF458742:AVJ458744 BFB458742:BFF458744 BOX458742:BPB458744 BYT458742:BYX458744 CIP458742:CIT458744 CSL458742:CSP458744 DCH458742:DCL458744 DMD458742:DMH458744 DVZ458742:DWD458744 EFV458742:EFZ458744 EPR458742:EPV458744 EZN458742:EZR458744 FJJ458742:FJN458744 FTF458742:FTJ458744 GDB458742:GDF458744 GMX458742:GNB458744 GWT458742:GWX458744 HGP458742:HGT458744 HQL458742:HQP458744 IAH458742:IAL458744 IKD458742:IKH458744 ITZ458742:IUD458744 JDV458742:JDZ458744 JNR458742:JNV458744 JXN458742:JXR458744 KHJ458742:KHN458744 KRF458742:KRJ458744 LBB458742:LBF458744 LKX458742:LLB458744 LUT458742:LUX458744 MEP458742:MET458744 MOL458742:MOP458744 MYH458742:MYL458744 NID458742:NIH458744 NRZ458742:NSD458744 OBV458742:OBZ458744 OLR458742:OLV458744 OVN458742:OVR458744 PFJ458742:PFN458744 PPF458742:PPJ458744 PZB458742:PZF458744 QIX458742:QJB458744 QST458742:QSX458744 RCP458742:RCT458744 RML458742:RMP458744 RWH458742:RWL458744 SGD458742:SGH458744 SPZ458742:SQD458744 SZV458742:SZZ458744 TJR458742:TJV458744 TTN458742:TTR458744 UDJ458742:UDN458744 UNF458742:UNJ458744 UXB458742:UXF458744 VGX458742:VHB458744 VQT458742:VQX458744 WAP458742:WAT458744 WKL458742:WKP458744 WUH458742:WUL458744 XED458742:XEH458744 HV524278:HZ524280 RR524278:RV524280 ABN524278:ABR524280 ALJ524278:ALN524280 AVF524278:AVJ524280 BFB524278:BFF524280 BOX524278:BPB524280 BYT524278:BYX524280 CIP524278:CIT524280 CSL524278:CSP524280 DCH524278:DCL524280 DMD524278:DMH524280 DVZ524278:DWD524280 EFV524278:EFZ524280 EPR524278:EPV524280 EZN524278:EZR524280 FJJ524278:FJN524280 FTF524278:FTJ524280 GDB524278:GDF524280 GMX524278:GNB524280 GWT524278:GWX524280 HGP524278:HGT524280 HQL524278:HQP524280 IAH524278:IAL524280 IKD524278:IKH524280 ITZ524278:IUD524280 JDV524278:JDZ524280 JNR524278:JNV524280 JXN524278:JXR524280 KHJ524278:KHN524280 KRF524278:KRJ524280 LBB524278:LBF524280 LKX524278:LLB524280 LUT524278:LUX524280 MEP524278:MET524280 MOL524278:MOP524280 MYH524278:MYL524280 NID524278:NIH524280 NRZ524278:NSD524280 OBV524278:OBZ524280 OLR524278:OLV524280 OVN524278:OVR524280 PFJ524278:PFN524280 PPF524278:PPJ524280 PZB524278:PZF524280 QIX524278:QJB524280 QST524278:QSX524280 RCP524278:RCT524280 RML524278:RMP524280 RWH524278:RWL524280 SGD524278:SGH524280 SPZ524278:SQD524280 SZV524278:SZZ524280 TJR524278:TJV524280 TTN524278:TTR524280 UDJ524278:UDN524280 UNF524278:UNJ524280 UXB524278:UXF524280 VGX524278:VHB524280 VQT524278:VQX524280 WAP524278:WAT524280 WKL524278:WKP524280 WUH524278:WUL524280 XED524278:XEH524280 HV589814:HZ589816 RR589814:RV589816 ABN589814:ABR589816 ALJ589814:ALN589816 AVF589814:AVJ589816 BFB589814:BFF589816 BOX589814:BPB589816 BYT589814:BYX589816 CIP589814:CIT589816 CSL589814:CSP589816 DCH589814:DCL589816 DMD589814:DMH589816 DVZ589814:DWD589816 EFV589814:EFZ589816 EPR589814:EPV589816 EZN589814:EZR589816 FJJ589814:FJN589816 FTF589814:FTJ589816 GDB589814:GDF589816 GMX589814:GNB589816 GWT589814:GWX589816 HGP589814:HGT589816 HQL589814:HQP589816 IAH589814:IAL589816 IKD589814:IKH589816 ITZ589814:IUD589816 JDV589814:JDZ589816 JNR589814:JNV589816 JXN589814:JXR589816 KHJ589814:KHN589816 KRF589814:KRJ589816 LBB589814:LBF589816 LKX589814:LLB589816 LUT589814:LUX589816 MEP589814:MET589816 MOL589814:MOP589816 MYH589814:MYL589816 NID589814:NIH589816 NRZ589814:NSD589816 OBV589814:OBZ589816 OLR589814:OLV589816 OVN589814:OVR589816 PFJ589814:PFN589816 PPF589814:PPJ589816 PZB589814:PZF589816 QIX589814:QJB589816 QST589814:QSX589816 RCP589814:RCT589816 RML589814:RMP589816 RWH589814:RWL589816 SGD589814:SGH589816 SPZ589814:SQD589816 SZV589814:SZZ589816 TJR589814:TJV589816 TTN589814:TTR589816 UDJ589814:UDN589816 UNF589814:UNJ589816 UXB589814:UXF589816 VGX589814:VHB589816 VQT589814:VQX589816 WAP589814:WAT589816 WKL589814:WKP589816 WUH589814:WUL589816 XED589814:XEH589816 HV655350:HZ655352 RR655350:RV655352 ABN655350:ABR655352 ALJ655350:ALN655352 AVF655350:AVJ655352 BFB655350:BFF655352 BOX655350:BPB655352 BYT655350:BYX655352 CIP655350:CIT655352 CSL655350:CSP655352 DCH655350:DCL655352 DMD655350:DMH655352 DVZ655350:DWD655352 EFV655350:EFZ655352 EPR655350:EPV655352 EZN655350:EZR655352 FJJ655350:FJN655352 FTF655350:FTJ655352 GDB655350:GDF655352 GMX655350:GNB655352 GWT655350:GWX655352 HGP655350:HGT655352 HQL655350:HQP655352 IAH655350:IAL655352 IKD655350:IKH655352 ITZ655350:IUD655352 JDV655350:JDZ655352 JNR655350:JNV655352 JXN655350:JXR655352 KHJ655350:KHN655352 KRF655350:KRJ655352 LBB655350:LBF655352 LKX655350:LLB655352 LUT655350:LUX655352 MEP655350:MET655352 MOL655350:MOP655352 MYH655350:MYL655352 NID655350:NIH655352 NRZ655350:NSD655352 OBV655350:OBZ655352 OLR655350:OLV655352 OVN655350:OVR655352 PFJ655350:PFN655352 PPF655350:PPJ655352 PZB655350:PZF655352 QIX655350:QJB655352 QST655350:QSX655352 RCP655350:RCT655352 RML655350:RMP655352 RWH655350:RWL655352 SGD655350:SGH655352 SPZ655350:SQD655352 SZV655350:SZZ655352 TJR655350:TJV655352 TTN655350:TTR655352 UDJ655350:UDN655352 UNF655350:UNJ655352 UXB655350:UXF655352 VGX655350:VHB655352 VQT655350:VQX655352 WAP655350:WAT655352 WKL655350:WKP655352 WUH655350:WUL655352 XED655350:XEH655352 HV720886:HZ720888 RR720886:RV720888 ABN720886:ABR720888 ALJ720886:ALN720888 AVF720886:AVJ720888 BFB720886:BFF720888 BOX720886:BPB720888 BYT720886:BYX720888 CIP720886:CIT720888 CSL720886:CSP720888 DCH720886:DCL720888 DMD720886:DMH720888 DVZ720886:DWD720888 EFV720886:EFZ720888 EPR720886:EPV720888 EZN720886:EZR720888 FJJ720886:FJN720888 FTF720886:FTJ720888 GDB720886:GDF720888 GMX720886:GNB720888 GWT720886:GWX720888 HGP720886:HGT720888 HQL720886:HQP720888 IAH720886:IAL720888 IKD720886:IKH720888 ITZ720886:IUD720888 JDV720886:JDZ720888 JNR720886:JNV720888 JXN720886:JXR720888 KHJ720886:KHN720888 KRF720886:KRJ720888 LBB720886:LBF720888 LKX720886:LLB720888 LUT720886:LUX720888 MEP720886:MET720888 MOL720886:MOP720888 MYH720886:MYL720888 NID720886:NIH720888 NRZ720886:NSD720888 OBV720886:OBZ720888 OLR720886:OLV720888 OVN720886:OVR720888 PFJ720886:PFN720888 PPF720886:PPJ720888 PZB720886:PZF720888 QIX720886:QJB720888 QST720886:QSX720888 RCP720886:RCT720888 RML720886:RMP720888 RWH720886:RWL720888 SGD720886:SGH720888 SPZ720886:SQD720888 SZV720886:SZZ720888 TJR720886:TJV720888 TTN720886:TTR720888 UDJ720886:UDN720888 UNF720886:UNJ720888 UXB720886:UXF720888 VGX720886:VHB720888 VQT720886:VQX720888 WAP720886:WAT720888 WKL720886:WKP720888 WUH720886:WUL720888 XED720886:XEH720888 HV786422:HZ786424 RR786422:RV786424 ABN786422:ABR786424 ALJ786422:ALN786424 AVF786422:AVJ786424 BFB786422:BFF786424 BOX786422:BPB786424 BYT786422:BYX786424 CIP786422:CIT786424 CSL786422:CSP786424 DCH786422:DCL786424 DMD786422:DMH786424 DVZ786422:DWD786424 EFV786422:EFZ786424 EPR786422:EPV786424 EZN786422:EZR786424 FJJ786422:FJN786424 FTF786422:FTJ786424 GDB786422:GDF786424 GMX786422:GNB786424 GWT786422:GWX786424 HGP786422:HGT786424 HQL786422:HQP786424 IAH786422:IAL786424 IKD786422:IKH786424 ITZ786422:IUD786424 JDV786422:JDZ786424 JNR786422:JNV786424 JXN786422:JXR786424 KHJ786422:KHN786424 KRF786422:KRJ786424 LBB786422:LBF786424 LKX786422:LLB786424 LUT786422:LUX786424 MEP786422:MET786424 MOL786422:MOP786424 MYH786422:MYL786424 NID786422:NIH786424 NRZ786422:NSD786424 OBV786422:OBZ786424 OLR786422:OLV786424 OVN786422:OVR786424 PFJ786422:PFN786424 PPF786422:PPJ786424 PZB786422:PZF786424 QIX786422:QJB786424 QST786422:QSX786424 RCP786422:RCT786424 RML786422:RMP786424 RWH786422:RWL786424 SGD786422:SGH786424 SPZ786422:SQD786424 SZV786422:SZZ786424 TJR786422:TJV786424 TTN786422:TTR786424 UDJ786422:UDN786424 UNF786422:UNJ786424 UXB786422:UXF786424 VGX786422:VHB786424 VQT786422:VQX786424 WAP786422:WAT786424 WKL786422:WKP786424 WUH786422:WUL786424 XED786422:XEH786424 HV851958:HZ851960 RR851958:RV851960 ABN851958:ABR851960 ALJ851958:ALN851960 AVF851958:AVJ851960 BFB851958:BFF851960 BOX851958:BPB851960 BYT851958:BYX851960 CIP851958:CIT851960 CSL851958:CSP851960 DCH851958:DCL851960 DMD851958:DMH851960 DVZ851958:DWD851960 EFV851958:EFZ851960 EPR851958:EPV851960 EZN851958:EZR851960 FJJ851958:FJN851960 FTF851958:FTJ851960 GDB851958:GDF851960 GMX851958:GNB851960 GWT851958:GWX851960 HGP851958:HGT851960 HQL851958:HQP851960 IAH851958:IAL851960 IKD851958:IKH851960 ITZ851958:IUD851960 JDV851958:JDZ851960 JNR851958:JNV851960 JXN851958:JXR851960 KHJ851958:KHN851960 KRF851958:KRJ851960 LBB851958:LBF851960 LKX851958:LLB851960 LUT851958:LUX851960 MEP851958:MET851960 MOL851958:MOP851960 MYH851958:MYL851960 NID851958:NIH851960 NRZ851958:NSD851960 OBV851958:OBZ851960 OLR851958:OLV851960 OVN851958:OVR851960 PFJ851958:PFN851960 PPF851958:PPJ851960 PZB851958:PZF851960 QIX851958:QJB851960 QST851958:QSX851960 RCP851958:RCT851960 RML851958:RMP851960 RWH851958:RWL851960 SGD851958:SGH851960 SPZ851958:SQD851960 SZV851958:SZZ851960 TJR851958:TJV851960 TTN851958:TTR851960 UDJ851958:UDN851960 UNF851958:UNJ851960 UXB851958:UXF851960 VGX851958:VHB851960 VQT851958:VQX851960 WAP851958:WAT851960 WKL851958:WKP851960 WUH851958:WUL851960 XED851958:XEH851960 HV917494:HZ917496 RR917494:RV917496 ABN917494:ABR917496 ALJ917494:ALN917496 AVF917494:AVJ917496 BFB917494:BFF917496 BOX917494:BPB917496 BYT917494:BYX917496 CIP917494:CIT917496 CSL917494:CSP917496 DCH917494:DCL917496 DMD917494:DMH917496 DVZ917494:DWD917496 EFV917494:EFZ917496 EPR917494:EPV917496 EZN917494:EZR917496 FJJ917494:FJN917496 FTF917494:FTJ917496 GDB917494:GDF917496 GMX917494:GNB917496 GWT917494:GWX917496 HGP917494:HGT917496 HQL917494:HQP917496 IAH917494:IAL917496 IKD917494:IKH917496 ITZ917494:IUD917496 JDV917494:JDZ917496 JNR917494:JNV917496 JXN917494:JXR917496 KHJ917494:KHN917496 KRF917494:KRJ917496 LBB917494:LBF917496 LKX917494:LLB917496 LUT917494:LUX917496 MEP917494:MET917496 MOL917494:MOP917496 MYH917494:MYL917496 NID917494:NIH917496 NRZ917494:NSD917496 OBV917494:OBZ917496 OLR917494:OLV917496 OVN917494:OVR917496 PFJ917494:PFN917496 PPF917494:PPJ917496 PZB917494:PZF917496 QIX917494:QJB917496 QST917494:QSX917496 RCP917494:RCT917496 RML917494:RMP917496 RWH917494:RWL917496 SGD917494:SGH917496 SPZ917494:SQD917496 SZV917494:SZZ917496 TJR917494:TJV917496 TTN917494:TTR917496 UDJ917494:UDN917496 UNF917494:UNJ917496 UXB917494:UXF917496 VGX917494:VHB917496 VQT917494:VQX917496 WAP917494:WAT917496 WKL917494:WKP917496 WUH917494:WUL917496 XED917494:XEH917496 HV983030:HZ983032 RR983030:RV983032 ABN983030:ABR983032 ALJ983030:ALN983032 AVF983030:AVJ983032 BFB983030:BFF983032 BOX983030:BPB983032 BYT983030:BYX983032 CIP983030:CIT983032 CSL983030:CSP983032 DCH983030:DCL983032 DMD983030:DMH983032 DVZ983030:DWD983032 EFV983030:EFZ983032 EPR983030:EPV983032 EZN983030:EZR983032 FJJ983030:FJN983032 FTF983030:FTJ983032 GDB983030:GDF983032 GMX983030:GNB983032 GWT983030:GWX983032 HGP983030:HGT983032 HQL983030:HQP983032 IAH983030:IAL983032 IKD983030:IKH983032 ITZ983030:IUD983032 JDV983030:JDZ983032 JNR983030:JNV983032 JXN983030:JXR983032 KHJ983030:KHN983032 KRF983030:KRJ983032 LBB983030:LBF983032 LKX983030:LLB983032 LUT983030:LUX983032 MEP983030:MET983032 MOL983030:MOP983032 MYH983030:MYL983032 NID983030:NIH983032 NRZ983030:NSD983032 OBV983030:OBZ983032 OLR983030:OLV983032 OVN983030:OVR983032 PFJ983030:PFN983032 PPF983030:PPJ983032 PZB983030:PZF983032 QIX983030:QJB983032 QST983030:QSX983032 RCP983030:RCT983032 RML983030:RMP983032 RWH983030:RWL983032 SGD983030:SGH983032 SPZ983030:SQD983032 SZV983030:SZZ983032 TJR983030:TJV983032 TTN983030:TTR983032 UDJ983030:UDN983032 UNF983030:UNJ983032 UXB983030:UXF983032 VGX983030:VHB983032 VQT983030:VQX983032 WAP983030:WAT983032 WKL983030:WKP983032 WUH983030:WUL983032 XED983030:XEH983032 HV1048566:HZ1048568 RR1048566:RV1048568 ABN1048566:ABR1048568 ALJ1048566:ALN1048568 AVF1048566:AVJ1048568 BFB1048566:BFF1048568 BOX1048566:BPB1048568 BYT1048566:BYX1048568 CIP1048566:CIT1048568 CSL1048566:CSP1048568 DCH1048566:DCL1048568 DMD1048566:DMH1048568 DVZ1048566:DWD1048568 EFV1048566:EFZ1048568 EPR1048566:EPV1048568 EZN1048566:EZR1048568 FJJ1048566:FJN1048568 FTF1048566:FTJ1048568 GDB1048566:GDF1048568 GMX1048566:GNB1048568 GWT1048566:GWX1048568 HGP1048566:HGT1048568 HQL1048566:HQP1048568 IAH1048566:IAL1048568 IKD1048566:IKH1048568 ITZ1048566:IUD1048568 JDV1048566:JDZ1048568 JNR1048566:JNV1048568 JXN1048566:JXR1048568 KHJ1048566:KHN1048568 KRF1048566:KRJ1048568 LBB1048566:LBF1048568 LKX1048566:LLB1048568 LUT1048566:LUX1048568 MEP1048566:MET1048568 MOL1048566:MOP1048568 MYH1048566:MYL1048568 NID1048566:NIH1048568 NRZ1048566:NSD1048568 OBV1048566:OBZ1048568 OLR1048566:OLV1048568 OVN1048566:OVR1048568 PFJ1048566:PFN1048568 PPF1048566:PPJ1048568 PZB1048566:PZF1048568 QIX1048566:QJB1048568 QST1048566:QSX1048568 RCP1048566:RCT1048568 RML1048566:RMP1048568 RWH1048566:RWL1048568 SGD1048566:SGH1048568 SPZ1048566:SQD1048568 SZV1048566:SZZ1048568 TJR1048566:TJV1048568 TTN1048566:TTR1048568 UDJ1048566:UDN1048568 UNF1048566:UNJ1048568 UXB1048566:UXF1048568 VGX1048566:VHB1048568 VQT1048566:VQX1048568 WAP1048566:WAT1048568 WKL1048566:WKP1048568 WUH1048566:WUL1048568 XED1048566:XEH1048568 HV65530:HZ65530 RR65530:RV65530 ABN65530:ABR65530 ALJ65530:ALN65530 AVF65530:AVJ65530 BFB65530:BFF65530 BOX65530:BPB65530 BYT65530:BYX65530 CIP65530:CIT65530 CSL65530:CSP65530 DCH65530:DCL65530 DMD65530:DMH65530 DVZ65530:DWD65530 EFV65530:EFZ65530 EPR65530:EPV65530 EZN65530:EZR65530 FJJ65530:FJN65530 FTF65530:FTJ65530 GDB65530:GDF65530 GMX65530:GNB65530 GWT65530:GWX65530 HGP65530:HGT65530 HQL65530:HQP65530 IAH65530:IAL65530 IKD65530:IKH65530 ITZ65530:IUD65530 JDV65530:JDZ65530 JNR65530:JNV65530 JXN65530:JXR65530 KHJ65530:KHN65530 KRF65530:KRJ65530 LBB65530:LBF65530 LKX65530:LLB65530 LUT65530:LUX65530 MEP65530:MET65530 MOL65530:MOP65530 MYH65530:MYL65530 NID65530:NIH65530 NRZ65530:NSD65530 OBV65530:OBZ65530 OLR65530:OLV65530 OVN65530:OVR65530 PFJ65530:PFN65530 PPF65530:PPJ65530 PZB65530:PZF65530 QIX65530:QJB65530 QST65530:QSX65530 RCP65530:RCT65530 RML65530:RMP65530 RWH65530:RWL65530 SGD65530:SGH65530 SPZ65530:SQD65530 SZV65530:SZZ65530 TJR65530:TJV65530 TTN65530:TTR65530 UDJ65530:UDN65530 UNF65530:UNJ65530 UXB65530:UXF65530 VGX65530:VHB65530 VQT65530:VQX65530 WAP65530:WAT65530 WKL65530:WKP65530 WUH65530:WUL65530 XED65530:XEH65530 HV131066:HZ131066 RR131066:RV131066 ABN131066:ABR131066 ALJ131066:ALN131066 AVF131066:AVJ131066 BFB131066:BFF131066 BOX131066:BPB131066 BYT131066:BYX131066 CIP131066:CIT131066 CSL131066:CSP131066 DCH131066:DCL131066 DMD131066:DMH131066 DVZ131066:DWD131066 EFV131066:EFZ131066 EPR131066:EPV131066 EZN131066:EZR131066 FJJ131066:FJN131066 FTF131066:FTJ131066 GDB131066:GDF131066 GMX131066:GNB131066 GWT131066:GWX131066 HGP131066:HGT131066 HQL131066:HQP131066 IAH131066:IAL131066 IKD131066:IKH131066 ITZ131066:IUD131066 JDV131066:JDZ131066 JNR131066:JNV131066 JXN131066:JXR131066 KHJ131066:KHN131066 KRF131066:KRJ131066 LBB131066:LBF131066 LKX131066:LLB131066 LUT131066:LUX131066 MEP131066:MET131066 MOL131066:MOP131066 MYH131066:MYL131066 NID131066:NIH131066 NRZ131066:NSD131066 OBV131066:OBZ131066 OLR131066:OLV131066 OVN131066:OVR131066 PFJ131066:PFN131066 PPF131066:PPJ131066 PZB131066:PZF131066 QIX131066:QJB131066 QST131066:QSX131066 RCP131066:RCT131066 RML131066:RMP131066 RWH131066:RWL131066 SGD131066:SGH131066 SPZ131066:SQD131066 SZV131066:SZZ131066 TJR131066:TJV131066 TTN131066:TTR131066 UDJ131066:UDN131066 UNF131066:UNJ131066 UXB131066:UXF131066 VGX131066:VHB131066 VQT131066:VQX131066 WAP131066:WAT131066 WKL131066:WKP131066 WUH131066:WUL131066 XED131066:XEH131066 HV196602:HZ196602 RR196602:RV196602 ABN196602:ABR196602 ALJ196602:ALN196602 AVF196602:AVJ196602 BFB196602:BFF196602 BOX196602:BPB196602 BYT196602:BYX196602 CIP196602:CIT196602 CSL196602:CSP196602 DCH196602:DCL196602 DMD196602:DMH196602 DVZ196602:DWD196602 EFV196602:EFZ196602 EPR196602:EPV196602 EZN196602:EZR196602 FJJ196602:FJN196602 FTF196602:FTJ196602 GDB196602:GDF196602 GMX196602:GNB196602 GWT196602:GWX196602 HGP196602:HGT196602 HQL196602:HQP196602 IAH196602:IAL196602 IKD196602:IKH196602 ITZ196602:IUD196602 JDV196602:JDZ196602 JNR196602:JNV196602 JXN196602:JXR196602 KHJ196602:KHN196602 KRF196602:KRJ196602 LBB196602:LBF196602 LKX196602:LLB196602 LUT196602:LUX196602 MEP196602:MET196602 MOL196602:MOP196602 MYH196602:MYL196602 NID196602:NIH196602 NRZ196602:NSD196602 OBV196602:OBZ196602 OLR196602:OLV196602 OVN196602:OVR196602 PFJ196602:PFN196602 PPF196602:PPJ196602 PZB196602:PZF196602 QIX196602:QJB196602 QST196602:QSX196602 RCP196602:RCT196602 RML196602:RMP196602 RWH196602:RWL196602 SGD196602:SGH196602 SPZ196602:SQD196602 SZV196602:SZZ196602 TJR196602:TJV196602 TTN196602:TTR196602 UDJ196602:UDN196602 UNF196602:UNJ196602 UXB196602:UXF196602 VGX196602:VHB196602 VQT196602:VQX196602 WAP196602:WAT196602 WKL196602:WKP196602 WUH196602:WUL196602 XED196602:XEH196602 HV262138:HZ262138 RR262138:RV262138 ABN262138:ABR262138 ALJ262138:ALN262138 AVF262138:AVJ262138 BFB262138:BFF262138 BOX262138:BPB262138 BYT262138:BYX262138 CIP262138:CIT262138 CSL262138:CSP262138 DCH262138:DCL262138 DMD262138:DMH262138 DVZ262138:DWD262138 EFV262138:EFZ262138 EPR262138:EPV262138 EZN262138:EZR262138 FJJ262138:FJN262138 FTF262138:FTJ262138 GDB262138:GDF262138 GMX262138:GNB262138 GWT262138:GWX262138 HGP262138:HGT262138 HQL262138:HQP262138 IAH262138:IAL262138 IKD262138:IKH262138 ITZ262138:IUD262138 JDV262138:JDZ262138 JNR262138:JNV262138 JXN262138:JXR262138 KHJ262138:KHN262138 KRF262138:KRJ262138 LBB262138:LBF262138 LKX262138:LLB262138 LUT262138:LUX262138 MEP262138:MET262138 MOL262138:MOP262138 MYH262138:MYL262138 NID262138:NIH262138 NRZ262138:NSD262138 OBV262138:OBZ262138 OLR262138:OLV262138 OVN262138:OVR262138 PFJ262138:PFN262138 PPF262138:PPJ262138 PZB262138:PZF262138 QIX262138:QJB262138 QST262138:QSX262138 RCP262138:RCT262138 RML262138:RMP262138 RWH262138:RWL262138 SGD262138:SGH262138 SPZ262138:SQD262138 SZV262138:SZZ262138 TJR262138:TJV262138 TTN262138:TTR262138 UDJ262138:UDN262138 UNF262138:UNJ262138 UXB262138:UXF262138 VGX262138:VHB262138 VQT262138:VQX262138 WAP262138:WAT262138 WKL262138:WKP262138 WUH262138:WUL262138 XED262138:XEH262138 HV327674:HZ327674 RR327674:RV327674 ABN327674:ABR327674 ALJ327674:ALN327674 AVF327674:AVJ327674 BFB327674:BFF327674 BOX327674:BPB327674 BYT327674:BYX327674 CIP327674:CIT327674 CSL327674:CSP327674 DCH327674:DCL327674 DMD327674:DMH327674 DVZ327674:DWD327674 EFV327674:EFZ327674 EPR327674:EPV327674 EZN327674:EZR327674 FJJ327674:FJN327674 FTF327674:FTJ327674 GDB327674:GDF327674 GMX327674:GNB327674 GWT327674:GWX327674 HGP327674:HGT327674 HQL327674:HQP327674 IAH327674:IAL327674 IKD327674:IKH327674 ITZ327674:IUD327674 JDV327674:JDZ327674 JNR327674:JNV327674 JXN327674:JXR327674 KHJ327674:KHN327674 KRF327674:KRJ327674 LBB327674:LBF327674 LKX327674:LLB327674 LUT327674:LUX327674 MEP327674:MET327674 MOL327674:MOP327674 MYH327674:MYL327674 NID327674:NIH327674 NRZ327674:NSD327674 OBV327674:OBZ327674 OLR327674:OLV327674 OVN327674:OVR327674 PFJ327674:PFN327674 PPF327674:PPJ327674 PZB327674:PZF327674 QIX327674:QJB327674 QST327674:QSX327674 RCP327674:RCT327674 RML327674:RMP327674 RWH327674:RWL327674 SGD327674:SGH327674 SPZ327674:SQD327674 SZV327674:SZZ327674 TJR327674:TJV327674 TTN327674:TTR327674 UDJ327674:UDN327674 UNF327674:UNJ327674 UXB327674:UXF327674 VGX327674:VHB327674 VQT327674:VQX327674 WAP327674:WAT327674 WKL327674:WKP327674 WUH327674:WUL327674 XED327674:XEH327674 HV393210:HZ393210 RR393210:RV393210 ABN393210:ABR393210 ALJ393210:ALN393210 AVF393210:AVJ393210 BFB393210:BFF393210 BOX393210:BPB393210 BYT393210:BYX393210 CIP393210:CIT393210 CSL393210:CSP393210 DCH393210:DCL393210 DMD393210:DMH393210 DVZ393210:DWD393210 EFV393210:EFZ393210 EPR393210:EPV393210 EZN393210:EZR393210 FJJ393210:FJN393210 FTF393210:FTJ393210 GDB393210:GDF393210 GMX393210:GNB393210 GWT393210:GWX393210 HGP393210:HGT393210 HQL393210:HQP393210 IAH393210:IAL393210 IKD393210:IKH393210 ITZ393210:IUD393210 JDV393210:JDZ393210 JNR393210:JNV393210 JXN393210:JXR393210 KHJ393210:KHN393210 KRF393210:KRJ393210 LBB393210:LBF393210 LKX393210:LLB393210 LUT393210:LUX393210 MEP393210:MET393210 MOL393210:MOP393210 MYH393210:MYL393210 NID393210:NIH393210 NRZ393210:NSD393210 OBV393210:OBZ393210 OLR393210:OLV393210 OVN393210:OVR393210 PFJ393210:PFN393210 PPF393210:PPJ393210 PZB393210:PZF393210 QIX393210:QJB393210 QST393210:QSX393210 RCP393210:RCT393210 RML393210:RMP393210 RWH393210:RWL393210 SGD393210:SGH393210 SPZ393210:SQD393210 SZV393210:SZZ393210 TJR393210:TJV393210 TTN393210:TTR393210 UDJ393210:UDN393210 UNF393210:UNJ393210 UXB393210:UXF393210 VGX393210:VHB393210 VQT393210:VQX393210 WAP393210:WAT393210 WKL393210:WKP393210 WUH393210:WUL393210 XED393210:XEH393210 HV458746:HZ458746 RR458746:RV458746 ABN458746:ABR458746 ALJ458746:ALN458746 AVF458746:AVJ458746 BFB458746:BFF458746 BOX458746:BPB458746 BYT458746:BYX458746 CIP458746:CIT458746 CSL458746:CSP458746 DCH458746:DCL458746 DMD458746:DMH458746 DVZ458746:DWD458746 EFV458746:EFZ458746 EPR458746:EPV458746 EZN458746:EZR458746 FJJ458746:FJN458746 FTF458746:FTJ458746 GDB458746:GDF458746 GMX458746:GNB458746 GWT458746:GWX458746 HGP458746:HGT458746 HQL458746:HQP458746 IAH458746:IAL458746 IKD458746:IKH458746 ITZ458746:IUD458746 JDV458746:JDZ458746 JNR458746:JNV458746 JXN458746:JXR458746 KHJ458746:KHN458746 KRF458746:KRJ458746 LBB458746:LBF458746 LKX458746:LLB458746 LUT458746:LUX458746 MEP458746:MET458746 MOL458746:MOP458746 MYH458746:MYL458746 NID458746:NIH458746 NRZ458746:NSD458746 OBV458746:OBZ458746 OLR458746:OLV458746 OVN458746:OVR458746 PFJ458746:PFN458746 PPF458746:PPJ458746 PZB458746:PZF458746 QIX458746:QJB458746 QST458746:QSX458746 RCP458746:RCT458746 RML458746:RMP458746 RWH458746:RWL458746 SGD458746:SGH458746 SPZ458746:SQD458746 SZV458746:SZZ458746 TJR458746:TJV458746 TTN458746:TTR458746 UDJ458746:UDN458746 UNF458746:UNJ458746 UXB458746:UXF458746 VGX458746:VHB458746 VQT458746:VQX458746 WAP458746:WAT458746 WKL458746:WKP458746 WUH458746:WUL458746 XED458746:XEH458746 HV524282:HZ524282 RR524282:RV524282 ABN524282:ABR524282 ALJ524282:ALN524282 AVF524282:AVJ524282 BFB524282:BFF524282 BOX524282:BPB524282 BYT524282:BYX524282 CIP524282:CIT524282 CSL524282:CSP524282 DCH524282:DCL524282 DMD524282:DMH524282 DVZ524282:DWD524282 EFV524282:EFZ524282 EPR524282:EPV524282 EZN524282:EZR524282 FJJ524282:FJN524282 FTF524282:FTJ524282 GDB524282:GDF524282 GMX524282:GNB524282 GWT524282:GWX524282 HGP524282:HGT524282 HQL524282:HQP524282 IAH524282:IAL524282 IKD524282:IKH524282 ITZ524282:IUD524282 JDV524282:JDZ524282 JNR524282:JNV524282 JXN524282:JXR524282 KHJ524282:KHN524282 KRF524282:KRJ524282 LBB524282:LBF524282 LKX524282:LLB524282 LUT524282:LUX524282 MEP524282:MET524282 MOL524282:MOP524282 MYH524282:MYL524282 NID524282:NIH524282 NRZ524282:NSD524282 OBV524282:OBZ524282 OLR524282:OLV524282 OVN524282:OVR524282 PFJ524282:PFN524282 PPF524282:PPJ524282 PZB524282:PZF524282 QIX524282:QJB524282 QST524282:QSX524282 RCP524282:RCT524282 RML524282:RMP524282 RWH524282:RWL524282 SGD524282:SGH524282 SPZ524282:SQD524282 SZV524282:SZZ524282 TJR524282:TJV524282 TTN524282:TTR524282 UDJ524282:UDN524282 UNF524282:UNJ524282 UXB524282:UXF524282 VGX524282:VHB524282 VQT524282:VQX524282 WAP524282:WAT524282 WKL524282:WKP524282 WUH524282:WUL524282 XED524282:XEH524282 HV589818:HZ589818 RR589818:RV589818 ABN589818:ABR589818 ALJ589818:ALN589818 AVF589818:AVJ589818 BFB589818:BFF589818 BOX589818:BPB589818 BYT589818:BYX589818 CIP589818:CIT589818 CSL589818:CSP589818 DCH589818:DCL589818 DMD589818:DMH589818 DVZ589818:DWD589818 EFV589818:EFZ589818 EPR589818:EPV589818 EZN589818:EZR589818 FJJ589818:FJN589818 FTF589818:FTJ589818 GDB589818:GDF589818 GMX589818:GNB589818 GWT589818:GWX589818 HGP589818:HGT589818 HQL589818:HQP589818 IAH589818:IAL589818 IKD589818:IKH589818 ITZ589818:IUD589818 JDV589818:JDZ589818 JNR589818:JNV589818 JXN589818:JXR589818 KHJ589818:KHN589818 KRF589818:KRJ589818 LBB589818:LBF589818 LKX589818:LLB589818 LUT589818:LUX589818 MEP589818:MET589818 MOL589818:MOP589818 MYH589818:MYL589818 NID589818:NIH589818 NRZ589818:NSD589818 OBV589818:OBZ589818 OLR589818:OLV589818 OVN589818:OVR589818 PFJ589818:PFN589818 PPF589818:PPJ589818 PZB589818:PZF589818 QIX589818:QJB589818 QST589818:QSX589818 RCP589818:RCT589818 RML589818:RMP589818 RWH589818:RWL589818 SGD589818:SGH589818 SPZ589818:SQD589818 SZV589818:SZZ589818 TJR589818:TJV589818 TTN589818:TTR589818 UDJ589818:UDN589818 UNF589818:UNJ589818 UXB589818:UXF589818 VGX589818:VHB589818 VQT589818:VQX589818 WAP589818:WAT589818 WKL589818:WKP589818 WUH589818:WUL589818 XED589818:XEH589818 HV655354:HZ655354 RR655354:RV655354 ABN655354:ABR655354 ALJ655354:ALN655354 AVF655354:AVJ655354 BFB655354:BFF655354 BOX655354:BPB655354 BYT655354:BYX655354 CIP655354:CIT655354 CSL655354:CSP655354 DCH655354:DCL655354 DMD655354:DMH655354 DVZ655354:DWD655354 EFV655354:EFZ655354 EPR655354:EPV655354 EZN655354:EZR655354 FJJ655354:FJN655354 FTF655354:FTJ655354 GDB655354:GDF655354 GMX655354:GNB655354 GWT655354:GWX655354 HGP655354:HGT655354 HQL655354:HQP655354 IAH655354:IAL655354 IKD655354:IKH655354 ITZ655354:IUD655354 JDV655354:JDZ655354 JNR655354:JNV655354 JXN655354:JXR655354 KHJ655354:KHN655354 KRF655354:KRJ655354 LBB655354:LBF655354 LKX655354:LLB655354 LUT655354:LUX655354 MEP655354:MET655354 MOL655354:MOP655354 MYH655354:MYL655354 NID655354:NIH655354 NRZ655354:NSD655354 OBV655354:OBZ655354 OLR655354:OLV655354 OVN655354:OVR655354 PFJ655354:PFN655354 PPF655354:PPJ655354 PZB655354:PZF655354 QIX655354:QJB655354 QST655354:QSX655354 RCP655354:RCT655354 RML655354:RMP655354 RWH655354:RWL655354 SGD655354:SGH655354 SPZ655354:SQD655354 SZV655354:SZZ655354 TJR655354:TJV655354 TTN655354:TTR655354 UDJ655354:UDN655354 UNF655354:UNJ655354 UXB655354:UXF655354 VGX655354:VHB655354 VQT655354:VQX655354 WAP655354:WAT655354 WKL655354:WKP655354 WUH655354:WUL655354 XED655354:XEH655354 HV720890:HZ720890 RR720890:RV720890 ABN720890:ABR720890 ALJ720890:ALN720890 AVF720890:AVJ720890 BFB720890:BFF720890 BOX720890:BPB720890 BYT720890:BYX720890 CIP720890:CIT720890 CSL720890:CSP720890 DCH720890:DCL720890 DMD720890:DMH720890 DVZ720890:DWD720890 EFV720890:EFZ720890 EPR720890:EPV720890 EZN720890:EZR720890 FJJ720890:FJN720890 FTF720890:FTJ720890 GDB720890:GDF720890 GMX720890:GNB720890 GWT720890:GWX720890 HGP720890:HGT720890 HQL720890:HQP720890 IAH720890:IAL720890 IKD720890:IKH720890 ITZ720890:IUD720890 JDV720890:JDZ720890 JNR720890:JNV720890 JXN720890:JXR720890 KHJ720890:KHN720890 KRF720890:KRJ720890 LBB720890:LBF720890 LKX720890:LLB720890 LUT720890:LUX720890 MEP720890:MET720890 MOL720890:MOP720890 MYH720890:MYL720890 NID720890:NIH720890 NRZ720890:NSD720890 OBV720890:OBZ720890 OLR720890:OLV720890 OVN720890:OVR720890 PFJ720890:PFN720890 PPF720890:PPJ720890 PZB720890:PZF720890 QIX720890:QJB720890 QST720890:QSX720890 RCP720890:RCT720890 RML720890:RMP720890 RWH720890:RWL720890 SGD720890:SGH720890 SPZ720890:SQD720890 SZV720890:SZZ720890 TJR720890:TJV720890 TTN720890:TTR720890 UDJ720890:UDN720890 UNF720890:UNJ720890 UXB720890:UXF720890 VGX720890:VHB720890 VQT720890:VQX720890 WAP720890:WAT720890 WKL720890:WKP720890 WUH720890:WUL720890 XED720890:XEH720890 HV786426:HZ786426 RR786426:RV786426 ABN786426:ABR786426 ALJ786426:ALN786426 AVF786426:AVJ786426 BFB786426:BFF786426 BOX786426:BPB786426 BYT786426:BYX786426 CIP786426:CIT786426 CSL786426:CSP786426 DCH786426:DCL786426 DMD786426:DMH786426 DVZ786426:DWD786426 EFV786426:EFZ786426 EPR786426:EPV786426 EZN786426:EZR786426 FJJ786426:FJN786426 FTF786426:FTJ786426 GDB786426:GDF786426 GMX786426:GNB786426 GWT786426:GWX786426 HGP786426:HGT786426 HQL786426:HQP786426 IAH786426:IAL786426 IKD786426:IKH786426 ITZ786426:IUD786426 JDV786426:JDZ786426 JNR786426:JNV786426 JXN786426:JXR786426 KHJ786426:KHN786426 KRF786426:KRJ786426 LBB786426:LBF786426 LKX786426:LLB786426 LUT786426:LUX786426 MEP786426:MET786426 MOL786426:MOP786426 MYH786426:MYL786426 NID786426:NIH786426 NRZ786426:NSD786426 OBV786426:OBZ786426 OLR786426:OLV786426 OVN786426:OVR786426 PFJ786426:PFN786426 PPF786426:PPJ786426 PZB786426:PZF786426 QIX786426:QJB786426 QST786426:QSX786426 RCP786426:RCT786426 RML786426:RMP786426 RWH786426:RWL786426 SGD786426:SGH786426 SPZ786426:SQD786426 SZV786426:SZZ786426 TJR786426:TJV786426 TTN786426:TTR786426 UDJ786426:UDN786426 UNF786426:UNJ786426 UXB786426:UXF786426 VGX786426:VHB786426 VQT786426:VQX786426 WAP786426:WAT786426 WKL786426:WKP786426 WUH786426:WUL786426 XED786426:XEH786426 HV851962:HZ851962 RR851962:RV851962 ABN851962:ABR851962 ALJ851962:ALN851962 AVF851962:AVJ851962 BFB851962:BFF851962 BOX851962:BPB851962 BYT851962:BYX851962 CIP851962:CIT851962 CSL851962:CSP851962 DCH851962:DCL851962 DMD851962:DMH851962 DVZ851962:DWD851962 EFV851962:EFZ851962 EPR851962:EPV851962 EZN851962:EZR851962 FJJ851962:FJN851962 FTF851962:FTJ851962 GDB851962:GDF851962 GMX851962:GNB851962 GWT851962:GWX851962 HGP851962:HGT851962 HQL851962:HQP851962 IAH851962:IAL851962 IKD851962:IKH851962 ITZ851962:IUD851962 JDV851962:JDZ851962 JNR851962:JNV851962 JXN851962:JXR851962 KHJ851962:KHN851962 KRF851962:KRJ851962 LBB851962:LBF851962 LKX851962:LLB851962 LUT851962:LUX851962 MEP851962:MET851962 MOL851962:MOP851962 MYH851962:MYL851962 NID851962:NIH851962 NRZ851962:NSD851962 OBV851962:OBZ851962 OLR851962:OLV851962 OVN851962:OVR851962 PFJ851962:PFN851962 PPF851962:PPJ851962 PZB851962:PZF851962 QIX851962:QJB851962 QST851962:QSX851962 RCP851962:RCT851962 RML851962:RMP851962 RWH851962:RWL851962 SGD851962:SGH851962 SPZ851962:SQD851962 SZV851962:SZZ851962 TJR851962:TJV851962 TTN851962:TTR851962 UDJ851962:UDN851962 UNF851962:UNJ851962 UXB851962:UXF851962 VGX851962:VHB851962 VQT851962:VQX851962 WAP851962:WAT851962 WKL851962:WKP851962 WUH851962:WUL851962 XED851962:XEH851962 HV917498:HZ917498 RR917498:RV917498 ABN917498:ABR917498 ALJ917498:ALN917498 AVF917498:AVJ917498 BFB917498:BFF917498 BOX917498:BPB917498 BYT917498:BYX917498 CIP917498:CIT917498 CSL917498:CSP917498 DCH917498:DCL917498 DMD917498:DMH917498 DVZ917498:DWD917498 EFV917498:EFZ917498 EPR917498:EPV917498 EZN917498:EZR917498 FJJ917498:FJN917498 FTF917498:FTJ917498 GDB917498:GDF917498 GMX917498:GNB917498 GWT917498:GWX917498 HGP917498:HGT917498 HQL917498:HQP917498 IAH917498:IAL917498 IKD917498:IKH917498 ITZ917498:IUD917498 JDV917498:JDZ917498 JNR917498:JNV917498 JXN917498:JXR917498 KHJ917498:KHN917498 KRF917498:KRJ917498 LBB917498:LBF917498 LKX917498:LLB917498 LUT917498:LUX917498 MEP917498:MET917498 MOL917498:MOP917498 MYH917498:MYL917498 NID917498:NIH917498 NRZ917498:NSD917498 OBV917498:OBZ917498 OLR917498:OLV917498 OVN917498:OVR917498 PFJ917498:PFN917498 PPF917498:PPJ917498 PZB917498:PZF917498 QIX917498:QJB917498 QST917498:QSX917498 RCP917498:RCT917498 RML917498:RMP917498 RWH917498:RWL917498 SGD917498:SGH917498 SPZ917498:SQD917498 SZV917498:SZZ917498 TJR917498:TJV917498 TTN917498:TTR917498 UDJ917498:UDN917498 UNF917498:UNJ917498 UXB917498:UXF917498 VGX917498:VHB917498 VQT917498:VQX917498 WAP917498:WAT917498 WKL917498:WKP917498 WUH917498:WUL917498 XED917498:XEH917498 HV983034:HZ983034 RR983034:RV983034 ABN983034:ABR983034 ALJ983034:ALN983034 AVF983034:AVJ983034 BFB983034:BFF983034 BOX983034:BPB983034 BYT983034:BYX983034 CIP983034:CIT983034 CSL983034:CSP983034 DCH983034:DCL983034 DMD983034:DMH983034 DVZ983034:DWD983034 EFV983034:EFZ983034 EPR983034:EPV983034 EZN983034:EZR983034 FJJ983034:FJN983034 FTF983034:FTJ983034 GDB983034:GDF983034 GMX983034:GNB983034 GWT983034:GWX983034 HGP983034:HGT983034 HQL983034:HQP983034 IAH983034:IAL983034 IKD983034:IKH983034 ITZ983034:IUD983034 JDV983034:JDZ983034 JNR983034:JNV983034 JXN983034:JXR983034 KHJ983034:KHN983034 KRF983034:KRJ983034 LBB983034:LBF983034 LKX983034:LLB983034 LUT983034:LUX983034 MEP983034:MET983034 MOL983034:MOP983034 MYH983034:MYL983034 NID983034:NIH983034 NRZ983034:NSD983034 OBV983034:OBZ983034 OLR983034:OLV983034 OVN983034:OVR983034 PFJ983034:PFN983034 PPF983034:PPJ983034 PZB983034:PZF983034 QIX983034:QJB983034 QST983034:QSX983034 RCP983034:RCT983034 RML983034:RMP983034 RWH983034:RWL983034 SGD983034:SGH983034 SPZ983034:SQD983034 SZV983034:SZZ983034 TJR983034:TJV983034 TTN983034:TTR983034 UDJ983034:UDN983034 UNF983034:UNJ983034 UXB983034:UXF983034 VGX983034:VHB983034 VQT983034:VQX983034 WAP983034:WAT983034 WKL983034:WKP983034 WUH983034:WUL983034 XED983034:XEH983034 HV1048570:HZ1048570 RR1048570:RV1048570 ABN1048570:ABR1048570 ALJ1048570:ALN1048570 AVF1048570:AVJ1048570 BFB1048570:BFF1048570 BOX1048570:BPB1048570 BYT1048570:BYX1048570 CIP1048570:CIT1048570 CSL1048570:CSP1048570 DCH1048570:DCL1048570 DMD1048570:DMH1048570 DVZ1048570:DWD1048570 EFV1048570:EFZ1048570 EPR1048570:EPV1048570 EZN1048570:EZR1048570 FJJ1048570:FJN1048570 FTF1048570:FTJ1048570 GDB1048570:GDF1048570 GMX1048570:GNB1048570 GWT1048570:GWX1048570 HGP1048570:HGT1048570 HQL1048570:HQP1048570 IAH1048570:IAL1048570 IKD1048570:IKH1048570 ITZ1048570:IUD1048570 JDV1048570:JDZ1048570 JNR1048570:JNV1048570 JXN1048570:JXR1048570 KHJ1048570:KHN1048570 KRF1048570:KRJ1048570 LBB1048570:LBF1048570 LKX1048570:LLB1048570 LUT1048570:LUX1048570 MEP1048570:MET1048570 MOL1048570:MOP1048570 MYH1048570:MYL1048570 NID1048570:NIH1048570 NRZ1048570:NSD1048570 OBV1048570:OBZ1048570 OLR1048570:OLV1048570 OVN1048570:OVR1048570 PFJ1048570:PFN1048570 PPF1048570:PPJ1048570 PZB1048570:PZF1048570 QIX1048570:QJB1048570 QST1048570:QSX1048570 RCP1048570:RCT1048570 RML1048570:RMP1048570 RWH1048570:RWL1048570 SGD1048570:SGH1048570 SPZ1048570:SQD1048570 SZV1048570:SZZ1048570 TJR1048570:TJV1048570 TTN1048570:TTR1048570 UDJ1048570:UDN1048570 UNF1048570:UNJ1048570 UXB1048570:UXF1048570 VGX1048570:VHB1048570 VQT1048570:VQX1048570 WAP1048570:WAT1048570 WKL1048570:WKP1048570 WUH1048570:WUL1048570 XED1048570:XEH1048570 IA85 RW85 ABS85 ALO85 AVK85 BFG85 BPC85 BYY85 CIU85 CSQ85 DCM85 DMI85 DWE85 EGA85 EPW85 EZS85 FJO85 FTK85 GDG85 GNC85 GWY85 HGU85 HQQ85 IAM85 IKI85 IUE85 JEA85 JNW85 JXS85 KHO85 KRK85 LBG85 LLC85 LUY85 MEU85 MOQ85 MYM85 NII85 NSE85 OCA85 OLW85 OVS85 PFO85 PPK85 PZG85 QJC85 QSY85 RCU85 RMQ85 RWM85 SGI85 SQE85 TAA85 TJW85 TTS85 UDO85 UNK85 UXG85 VHC85 VQY85 WAU85 WKQ85 WUM85 XEI85 IA65621 RW65621 ABS65621 ALO65621 AVK65621 BFG65621 BPC65621 BYY65621 CIU65621 CSQ65621 DCM65621 DMI65621 DWE65621 EGA65621 EPW65621 EZS65621 FJO65621 FTK65621 GDG65621 GNC65621 GWY65621 HGU65621 HQQ65621 IAM65621 IKI65621 IUE65621 JEA65621 JNW65621 JXS65621 KHO65621 KRK65621 LBG65621 LLC65621 LUY65621 MEU65621 MOQ65621 MYM65621 NII65621 NSE65621 OCA65621 OLW65621 OVS65621 PFO65621 PPK65621 PZG65621 QJC65621 QSY65621 RCU65621 RMQ65621 RWM65621 SGI65621 SQE65621 TAA65621 TJW65621 TTS65621 UDO65621 UNK65621 UXG65621 VHC65621 VQY65621 WAU65621 WKQ65621 WUM65621 XEI65621 IA131157 RW131157 ABS131157 ALO131157 AVK131157 BFG131157 BPC131157 BYY131157 CIU131157 CSQ131157 DCM131157 DMI131157 DWE131157 EGA131157 EPW131157 EZS131157 FJO131157 FTK131157 GDG131157 GNC131157 GWY131157 HGU131157 HQQ131157 IAM131157 IKI131157 IUE131157 JEA131157 JNW131157 JXS131157 KHO131157 KRK131157 LBG131157 LLC131157 LUY131157 MEU131157 MOQ131157 MYM131157 NII131157 NSE131157 OCA131157 OLW131157 OVS131157 PFO131157 PPK131157 PZG131157 QJC131157 QSY131157 RCU131157 RMQ131157 RWM131157 SGI131157 SQE131157 TAA131157 TJW131157 TTS131157 UDO131157 UNK131157 UXG131157 VHC131157 VQY131157 WAU131157 WKQ131157 WUM131157 XEI131157 IA196693 RW196693 ABS196693 ALO196693 AVK196693 BFG196693 BPC196693 BYY196693 CIU196693 CSQ196693 DCM196693 DMI196693 DWE196693 EGA196693 EPW196693 EZS196693 FJO196693 FTK196693 GDG196693 GNC196693 GWY196693 HGU196693 HQQ196693 IAM196693 IKI196693 IUE196693 JEA196693 JNW196693 JXS196693 KHO196693 KRK196693 LBG196693 LLC196693 LUY196693 MEU196693 MOQ196693 MYM196693 NII196693 NSE196693 OCA196693 OLW196693 OVS196693 PFO196693 PPK196693 PZG196693 QJC196693 QSY196693 RCU196693 RMQ196693 RWM196693 SGI196693 SQE196693 TAA196693 TJW196693 TTS196693 UDO196693 UNK196693 UXG196693 VHC196693 VQY196693 WAU196693 WKQ196693 WUM196693 XEI196693 IA262229 RW262229 ABS262229 ALO262229 AVK262229 BFG262229 BPC262229 BYY262229 CIU262229 CSQ262229 DCM262229 DMI262229 DWE262229 EGA262229 EPW262229 EZS262229 FJO262229 FTK262229 GDG262229 GNC262229 GWY262229 HGU262229 HQQ262229 IAM262229 IKI262229 IUE262229 JEA262229 JNW262229 JXS262229 KHO262229 KRK262229 LBG262229 LLC262229 LUY262229 MEU262229 MOQ262229 MYM262229 NII262229 NSE262229 OCA262229 OLW262229 OVS262229 PFO262229 PPK262229 PZG262229 QJC262229 QSY262229 RCU262229 RMQ262229 RWM262229 SGI262229 SQE262229 TAA262229 TJW262229 TTS262229 UDO262229 UNK262229 UXG262229 VHC262229 VQY262229 WAU262229 WKQ262229 WUM262229 XEI262229 IA327765 RW327765 ABS327765 ALO327765 AVK327765 BFG327765 BPC327765 BYY327765 CIU327765 CSQ327765 DCM327765 DMI327765 DWE327765 EGA327765 EPW327765 EZS327765 FJO327765 FTK327765 GDG327765 GNC327765 GWY327765 HGU327765 HQQ327765 IAM327765 IKI327765 IUE327765 JEA327765 JNW327765 JXS327765 KHO327765 KRK327765 LBG327765 LLC327765 LUY327765 MEU327765 MOQ327765 MYM327765 NII327765 NSE327765 OCA327765 OLW327765 OVS327765 PFO327765 PPK327765 PZG327765 QJC327765 QSY327765 RCU327765 RMQ327765 RWM327765 SGI327765 SQE327765 TAA327765 TJW327765 TTS327765 UDO327765 UNK327765 UXG327765 VHC327765 VQY327765 WAU327765 WKQ327765 WUM327765 XEI327765 IA393301 RW393301 ABS393301 ALO393301 AVK393301 BFG393301 BPC393301 BYY393301 CIU393301 CSQ393301 DCM393301 DMI393301 DWE393301 EGA393301 EPW393301 EZS393301 FJO393301 FTK393301 GDG393301 GNC393301 GWY393301 HGU393301 HQQ393301 IAM393301 IKI393301 IUE393301 JEA393301 JNW393301 JXS393301 KHO393301 KRK393301 LBG393301 LLC393301 LUY393301 MEU393301 MOQ393301 MYM393301 NII393301 NSE393301 OCA393301 OLW393301 OVS393301 PFO393301 PPK393301 PZG393301 QJC393301 QSY393301 RCU393301 RMQ393301 RWM393301 SGI393301 SQE393301 TAA393301 TJW393301 TTS393301 UDO393301 UNK393301 UXG393301 VHC393301 VQY393301 WAU393301 WKQ393301 WUM393301 XEI393301 IA458837 RW458837 ABS458837 ALO458837 AVK458837 BFG458837 BPC458837 BYY458837 CIU458837 CSQ458837 DCM458837 DMI458837 DWE458837 EGA458837 EPW458837 EZS458837 FJO458837 FTK458837 GDG458837 GNC458837 GWY458837 HGU458837 HQQ458837 IAM458837 IKI458837 IUE458837 JEA458837 JNW458837 JXS458837 KHO458837 KRK458837 LBG458837 LLC458837 LUY458837 MEU458837 MOQ458837 MYM458837 NII458837 NSE458837 OCA458837 OLW458837 OVS458837 PFO458837 PPK458837 PZG458837 QJC458837 QSY458837 RCU458837 RMQ458837 RWM458837 SGI458837 SQE458837 TAA458837 TJW458837 TTS458837 UDO458837 UNK458837 UXG458837 VHC458837 VQY458837 WAU458837 WKQ458837 WUM458837 XEI458837 IA524373 RW524373 ABS524373 ALO524373 AVK524373 BFG524373 BPC524373 BYY524373 CIU524373 CSQ524373 DCM524373 DMI524373 DWE524373 EGA524373 EPW524373 EZS524373 FJO524373 FTK524373 GDG524373 GNC524373 GWY524373 HGU524373 HQQ524373 IAM524373 IKI524373 IUE524373 JEA524373 JNW524373 JXS524373 KHO524373 KRK524373 LBG524373 LLC524373 LUY524373 MEU524373 MOQ524373 MYM524373 NII524373 NSE524373 OCA524373 OLW524373 OVS524373 PFO524373 PPK524373 PZG524373 QJC524373 QSY524373 RCU524373 RMQ524373 RWM524373 SGI524373 SQE524373 TAA524373 TJW524373 TTS524373 UDO524373 UNK524373 UXG524373 VHC524373 VQY524373 WAU524373 WKQ524373 WUM524373 XEI524373 IA589909 RW589909 ABS589909 ALO589909 AVK589909 BFG589909 BPC589909 BYY589909 CIU589909 CSQ589909 DCM589909 DMI589909 DWE589909 EGA589909 EPW589909 EZS589909 FJO589909 FTK589909 GDG589909 GNC589909 GWY589909 HGU589909 HQQ589909 IAM589909 IKI589909 IUE589909 JEA589909 JNW589909 JXS589909 KHO589909 KRK589909 LBG589909 LLC589909 LUY589909 MEU589909 MOQ589909 MYM589909 NII589909 NSE589909 OCA589909 OLW589909 OVS589909 PFO589909 PPK589909 PZG589909 QJC589909 QSY589909 RCU589909 RMQ589909 RWM589909 SGI589909 SQE589909 TAA589909 TJW589909 TTS589909 UDO589909 UNK589909 UXG589909 VHC589909 VQY589909 WAU589909 WKQ589909 WUM589909 XEI589909 IA655445 RW655445 ABS655445 ALO655445 AVK655445 BFG655445 BPC655445 BYY655445 CIU655445 CSQ655445 DCM655445 DMI655445 DWE655445 EGA655445 EPW655445 EZS655445 FJO655445 FTK655445 GDG655445 GNC655445 GWY655445 HGU655445 HQQ655445 IAM655445 IKI655445 IUE655445 JEA655445 JNW655445 JXS655445 KHO655445 KRK655445 LBG655445 LLC655445 LUY655445 MEU655445 MOQ655445 MYM655445 NII655445 NSE655445 OCA655445 OLW655445 OVS655445 PFO655445 PPK655445 PZG655445 QJC655445 QSY655445 RCU655445 RMQ655445 RWM655445 SGI655445 SQE655445 TAA655445 TJW655445 TTS655445 UDO655445 UNK655445 UXG655445 VHC655445 VQY655445 WAU655445 WKQ655445 WUM655445 XEI655445 IA720981 RW720981 ABS720981 ALO720981 AVK720981 BFG720981 BPC720981 BYY720981 CIU720981 CSQ720981 DCM720981 DMI720981 DWE720981 EGA720981 EPW720981 EZS720981 FJO720981 FTK720981 GDG720981 GNC720981 GWY720981 HGU720981 HQQ720981 IAM720981 IKI720981 IUE720981 JEA720981 JNW720981 JXS720981 KHO720981 KRK720981 LBG720981 LLC720981 LUY720981 MEU720981 MOQ720981 MYM720981 NII720981 NSE720981 OCA720981 OLW720981 OVS720981 PFO720981 PPK720981 PZG720981 QJC720981 QSY720981 RCU720981 RMQ720981 RWM720981 SGI720981 SQE720981 TAA720981 TJW720981 TTS720981 UDO720981 UNK720981 UXG720981 VHC720981 VQY720981 WAU720981 WKQ720981 WUM720981 XEI720981 IA786517 RW786517 ABS786517 ALO786517 AVK786517 BFG786517 BPC786517 BYY786517 CIU786517 CSQ786517 DCM786517 DMI786517 DWE786517 EGA786517 EPW786517 EZS786517 FJO786517 FTK786517 GDG786517 GNC786517 GWY786517 HGU786517 HQQ786517 IAM786517 IKI786517 IUE786517 JEA786517 JNW786517 JXS786517 KHO786517 KRK786517 LBG786517 LLC786517 LUY786517 MEU786517 MOQ786517 MYM786517 NII786517 NSE786517 OCA786517 OLW786517 OVS786517 PFO786517 PPK786517 PZG786517 QJC786517 QSY786517 RCU786517 RMQ786517 RWM786517 SGI786517 SQE786517 TAA786517 TJW786517 TTS786517 UDO786517 UNK786517 UXG786517 VHC786517 VQY786517 WAU786517 WKQ786517 WUM786517 XEI786517 IA852053 RW852053 ABS852053 ALO852053 AVK852053 BFG852053 BPC852053 BYY852053 CIU852053 CSQ852053 DCM852053 DMI852053 DWE852053 EGA852053 EPW852053 EZS852053 FJO852053 FTK852053 GDG852053 GNC852053 GWY852053 HGU852053 HQQ852053 IAM852053 IKI852053 IUE852053 JEA852053 JNW852053 JXS852053 KHO852053 KRK852053 LBG852053 LLC852053 LUY852053 MEU852053 MOQ852053 MYM852053 NII852053 NSE852053 OCA852053 OLW852053 OVS852053 PFO852053 PPK852053 PZG852053 QJC852053 QSY852053 RCU852053 RMQ852053 RWM852053 SGI852053 SQE852053 TAA852053 TJW852053 TTS852053 UDO852053 UNK852053 UXG852053 VHC852053 VQY852053 WAU852053 WKQ852053 WUM852053 XEI852053 IA917589 RW917589 ABS917589 ALO917589 AVK917589 BFG917589 BPC917589 BYY917589 CIU917589 CSQ917589 DCM917589 DMI917589 DWE917589 EGA917589 EPW917589 EZS917589 FJO917589 FTK917589 GDG917589 GNC917589 GWY917589 HGU917589 HQQ917589 IAM917589 IKI917589 IUE917589 JEA917589 JNW917589 JXS917589 KHO917589 KRK917589 LBG917589 LLC917589 LUY917589 MEU917589 MOQ917589 MYM917589 NII917589 NSE917589 OCA917589 OLW917589 OVS917589 PFO917589 PPK917589 PZG917589 QJC917589 QSY917589 RCU917589 RMQ917589 RWM917589 SGI917589 SQE917589 TAA917589 TJW917589 TTS917589 UDO917589 UNK917589 UXG917589 VHC917589 VQY917589 WAU917589 WKQ917589 WUM917589 XEI917589 IA983125 RW983125 ABS983125 ALO983125 AVK983125 BFG983125 BPC983125 BYY983125 CIU983125 CSQ983125 DCM983125 DMI983125 DWE983125 EGA983125 EPW983125 EZS983125 FJO983125 FTK983125 GDG983125 GNC983125 GWY983125 HGU983125 HQQ983125 IAM983125 IKI983125 IUE983125 JEA983125 JNW983125 JXS983125 KHO983125 KRK983125 LBG983125 LLC983125 LUY983125 MEU983125 MOQ983125 MYM983125 NII983125 NSE983125 OCA983125 OLW983125 OVS983125 PFO983125 PPK983125 PZG983125 QJC983125 QSY983125 RCU983125 RMQ983125 RWM983125 SGI983125 SQE983125 TAA983125 TJW983125 TTS983125 UDO983125 UNK983125 UXG983125 VHC983125 VQY983125 WAU983125 WKQ983125 WUM983125 XEI983125 HV74:HZ79 RR74:RV79 ABN74:ABR79 ALJ74:ALN79 AVF74:AVJ79 BFB74:BFF79 BOX74:BPB79 BYT74:BYX79 CIP74:CIT79 CSL74:CSP79 DCH74:DCL79 DMD74:DMH79 DVZ74:DWD79 EFV74:EFZ79 EPR74:EPV79 EZN74:EZR79 FJJ74:FJN79 FTF74:FTJ79 GDB74:GDF79 GMX74:GNB79 GWT74:GWX79 HGP74:HGT79 HQL74:HQP79 IAH74:IAL79 IKD74:IKH79 ITZ74:IUD79 JDV74:JDZ79 JNR74:JNV79 JXN74:JXR79 KHJ74:KHN79 KRF74:KRJ79 LBB74:LBF79 LKX74:LLB79 LUT74:LUX79 MEP74:MET79 MOL74:MOP79 MYH74:MYL79 NID74:NIH79 NRZ74:NSD79 OBV74:OBZ79 OLR74:OLV79 OVN74:OVR79 PFJ74:PFN79 PPF74:PPJ79 PZB74:PZF79 QIX74:QJB79 QST74:QSX79 RCP74:RCT79 RML74:RMP79 RWH74:RWL79 SGD74:SGH79 SPZ74:SQD79 SZV74:SZZ79 TJR74:TJV79 TTN74:TTR79 UDJ74:UDN79 UNF74:UNJ79 UXB74:UXF79 VGX74:VHB79 VQT74:VQX79 WAP74:WAT79 WKL74:WKP79 WUH74:WUL79 XED74:XEH79 HV65610:HZ65615 RR65610:RV65615 ABN65610:ABR65615 ALJ65610:ALN65615 AVF65610:AVJ65615 BFB65610:BFF65615 BOX65610:BPB65615 BYT65610:BYX65615 CIP65610:CIT65615 CSL65610:CSP65615 DCH65610:DCL65615 DMD65610:DMH65615 DVZ65610:DWD65615 EFV65610:EFZ65615 EPR65610:EPV65615 EZN65610:EZR65615 FJJ65610:FJN65615 FTF65610:FTJ65615 GDB65610:GDF65615 GMX65610:GNB65615 GWT65610:GWX65615 HGP65610:HGT65615 HQL65610:HQP65615 IAH65610:IAL65615 IKD65610:IKH65615 ITZ65610:IUD65615 JDV65610:JDZ65615 JNR65610:JNV65615 JXN65610:JXR65615 KHJ65610:KHN65615 KRF65610:KRJ65615 LBB65610:LBF65615 LKX65610:LLB65615 LUT65610:LUX65615 MEP65610:MET65615 MOL65610:MOP65615 MYH65610:MYL65615 NID65610:NIH65615 NRZ65610:NSD65615 OBV65610:OBZ65615 OLR65610:OLV65615 OVN65610:OVR65615 PFJ65610:PFN65615 PPF65610:PPJ65615 PZB65610:PZF65615 QIX65610:QJB65615 QST65610:QSX65615 RCP65610:RCT65615 RML65610:RMP65615 RWH65610:RWL65615 SGD65610:SGH65615 SPZ65610:SQD65615 SZV65610:SZZ65615 TJR65610:TJV65615 TTN65610:TTR65615 UDJ65610:UDN65615 UNF65610:UNJ65615 UXB65610:UXF65615 VGX65610:VHB65615 VQT65610:VQX65615 WAP65610:WAT65615 WKL65610:WKP65615 WUH65610:WUL65615 XED65610:XEH65615 HV131146:HZ131151 RR131146:RV131151 ABN131146:ABR131151 ALJ131146:ALN131151 AVF131146:AVJ131151 BFB131146:BFF131151 BOX131146:BPB131151 BYT131146:BYX131151 CIP131146:CIT131151 CSL131146:CSP131151 DCH131146:DCL131151 DMD131146:DMH131151 DVZ131146:DWD131151 EFV131146:EFZ131151 EPR131146:EPV131151 EZN131146:EZR131151 FJJ131146:FJN131151 FTF131146:FTJ131151 GDB131146:GDF131151 GMX131146:GNB131151 GWT131146:GWX131151 HGP131146:HGT131151 HQL131146:HQP131151 IAH131146:IAL131151 IKD131146:IKH131151 ITZ131146:IUD131151 JDV131146:JDZ131151 JNR131146:JNV131151 JXN131146:JXR131151 KHJ131146:KHN131151 KRF131146:KRJ131151 LBB131146:LBF131151 LKX131146:LLB131151 LUT131146:LUX131151 MEP131146:MET131151 MOL131146:MOP131151 MYH131146:MYL131151 NID131146:NIH131151 NRZ131146:NSD131151 OBV131146:OBZ131151 OLR131146:OLV131151 OVN131146:OVR131151 PFJ131146:PFN131151 PPF131146:PPJ131151 PZB131146:PZF131151 QIX131146:QJB131151 QST131146:QSX131151 RCP131146:RCT131151 RML131146:RMP131151 RWH131146:RWL131151 SGD131146:SGH131151 SPZ131146:SQD131151 SZV131146:SZZ131151 TJR131146:TJV131151 TTN131146:TTR131151 UDJ131146:UDN131151 UNF131146:UNJ131151 UXB131146:UXF131151 VGX131146:VHB131151 VQT131146:VQX131151 WAP131146:WAT131151 WKL131146:WKP131151 WUH131146:WUL131151 XED131146:XEH131151 HV196682:HZ196687 RR196682:RV196687 ABN196682:ABR196687 ALJ196682:ALN196687 AVF196682:AVJ196687 BFB196682:BFF196687 BOX196682:BPB196687 BYT196682:BYX196687 CIP196682:CIT196687 CSL196682:CSP196687 DCH196682:DCL196687 DMD196682:DMH196687 DVZ196682:DWD196687 EFV196682:EFZ196687 EPR196682:EPV196687 EZN196682:EZR196687 FJJ196682:FJN196687 FTF196682:FTJ196687 GDB196682:GDF196687 GMX196682:GNB196687 GWT196682:GWX196687 HGP196682:HGT196687 HQL196682:HQP196687 IAH196682:IAL196687 IKD196682:IKH196687 ITZ196682:IUD196687 JDV196682:JDZ196687 JNR196682:JNV196687 JXN196682:JXR196687 KHJ196682:KHN196687 KRF196682:KRJ196687 LBB196682:LBF196687 LKX196682:LLB196687 LUT196682:LUX196687 MEP196682:MET196687 MOL196682:MOP196687 MYH196682:MYL196687 NID196682:NIH196687 NRZ196682:NSD196687 OBV196682:OBZ196687 OLR196682:OLV196687 OVN196682:OVR196687 PFJ196682:PFN196687 PPF196682:PPJ196687 PZB196682:PZF196687 QIX196682:QJB196687 QST196682:QSX196687 RCP196682:RCT196687 RML196682:RMP196687 RWH196682:RWL196687 SGD196682:SGH196687 SPZ196682:SQD196687 SZV196682:SZZ196687 TJR196682:TJV196687 TTN196682:TTR196687 UDJ196682:UDN196687 UNF196682:UNJ196687 UXB196682:UXF196687 VGX196682:VHB196687 VQT196682:VQX196687 WAP196682:WAT196687 WKL196682:WKP196687 WUH196682:WUL196687 XED196682:XEH196687 HV262218:HZ262223 RR262218:RV262223 ABN262218:ABR262223 ALJ262218:ALN262223 AVF262218:AVJ262223 BFB262218:BFF262223 BOX262218:BPB262223 BYT262218:BYX262223 CIP262218:CIT262223 CSL262218:CSP262223 DCH262218:DCL262223 DMD262218:DMH262223 DVZ262218:DWD262223 EFV262218:EFZ262223 EPR262218:EPV262223 EZN262218:EZR262223 FJJ262218:FJN262223 FTF262218:FTJ262223 GDB262218:GDF262223 GMX262218:GNB262223 GWT262218:GWX262223 HGP262218:HGT262223 HQL262218:HQP262223 IAH262218:IAL262223 IKD262218:IKH262223 ITZ262218:IUD262223 JDV262218:JDZ262223 JNR262218:JNV262223 JXN262218:JXR262223 KHJ262218:KHN262223 KRF262218:KRJ262223 LBB262218:LBF262223 LKX262218:LLB262223 LUT262218:LUX262223 MEP262218:MET262223 MOL262218:MOP262223 MYH262218:MYL262223 NID262218:NIH262223 NRZ262218:NSD262223 OBV262218:OBZ262223 OLR262218:OLV262223 OVN262218:OVR262223 PFJ262218:PFN262223 PPF262218:PPJ262223 PZB262218:PZF262223 QIX262218:QJB262223 QST262218:QSX262223 RCP262218:RCT262223 RML262218:RMP262223 RWH262218:RWL262223 SGD262218:SGH262223 SPZ262218:SQD262223 SZV262218:SZZ262223 TJR262218:TJV262223 TTN262218:TTR262223 UDJ262218:UDN262223 UNF262218:UNJ262223 UXB262218:UXF262223 VGX262218:VHB262223 VQT262218:VQX262223 WAP262218:WAT262223 WKL262218:WKP262223 WUH262218:WUL262223 XED262218:XEH262223 HV327754:HZ327759 RR327754:RV327759 ABN327754:ABR327759 ALJ327754:ALN327759 AVF327754:AVJ327759 BFB327754:BFF327759 BOX327754:BPB327759 BYT327754:BYX327759 CIP327754:CIT327759 CSL327754:CSP327759 DCH327754:DCL327759 DMD327754:DMH327759 DVZ327754:DWD327759 EFV327754:EFZ327759 EPR327754:EPV327759 EZN327754:EZR327759 FJJ327754:FJN327759 FTF327754:FTJ327759 GDB327754:GDF327759 GMX327754:GNB327759 GWT327754:GWX327759 HGP327754:HGT327759 HQL327754:HQP327759 IAH327754:IAL327759 IKD327754:IKH327759 ITZ327754:IUD327759 JDV327754:JDZ327759 JNR327754:JNV327759 JXN327754:JXR327759 KHJ327754:KHN327759 KRF327754:KRJ327759 LBB327754:LBF327759 LKX327754:LLB327759 LUT327754:LUX327759 MEP327754:MET327759 MOL327754:MOP327759 MYH327754:MYL327759 NID327754:NIH327759 NRZ327754:NSD327759 OBV327754:OBZ327759 OLR327754:OLV327759 OVN327754:OVR327759 PFJ327754:PFN327759 PPF327754:PPJ327759 PZB327754:PZF327759 QIX327754:QJB327759 QST327754:QSX327759 RCP327754:RCT327759 RML327754:RMP327759 RWH327754:RWL327759 SGD327754:SGH327759 SPZ327754:SQD327759 SZV327754:SZZ327759 TJR327754:TJV327759 TTN327754:TTR327759 UDJ327754:UDN327759 UNF327754:UNJ327759 UXB327754:UXF327759 VGX327754:VHB327759 VQT327754:VQX327759 WAP327754:WAT327759 WKL327754:WKP327759 WUH327754:WUL327759 XED327754:XEH327759 HV393290:HZ393295 RR393290:RV393295 ABN393290:ABR393295 ALJ393290:ALN393295 AVF393290:AVJ393295 BFB393290:BFF393295 BOX393290:BPB393295 BYT393290:BYX393295 CIP393290:CIT393295 CSL393290:CSP393295 DCH393290:DCL393295 DMD393290:DMH393295 DVZ393290:DWD393295 EFV393290:EFZ393295 EPR393290:EPV393295 EZN393290:EZR393295 FJJ393290:FJN393295 FTF393290:FTJ393295 GDB393290:GDF393295 GMX393290:GNB393295 GWT393290:GWX393295 HGP393290:HGT393295 HQL393290:HQP393295 IAH393290:IAL393295 IKD393290:IKH393295 ITZ393290:IUD393295 JDV393290:JDZ393295 JNR393290:JNV393295 JXN393290:JXR393295 KHJ393290:KHN393295 KRF393290:KRJ393295 LBB393290:LBF393295 LKX393290:LLB393295 LUT393290:LUX393295 MEP393290:MET393295 MOL393290:MOP393295 MYH393290:MYL393295 NID393290:NIH393295 NRZ393290:NSD393295 OBV393290:OBZ393295 OLR393290:OLV393295 OVN393290:OVR393295 PFJ393290:PFN393295 PPF393290:PPJ393295 PZB393290:PZF393295 QIX393290:QJB393295 QST393290:QSX393295 RCP393290:RCT393295 RML393290:RMP393295 RWH393290:RWL393295 SGD393290:SGH393295 SPZ393290:SQD393295 SZV393290:SZZ393295 TJR393290:TJV393295 TTN393290:TTR393295 UDJ393290:UDN393295 UNF393290:UNJ393295 UXB393290:UXF393295 VGX393290:VHB393295 VQT393290:VQX393295 WAP393290:WAT393295 WKL393290:WKP393295 WUH393290:WUL393295 XED393290:XEH393295 HV458826:HZ458831 RR458826:RV458831 ABN458826:ABR458831 ALJ458826:ALN458831 AVF458826:AVJ458831 BFB458826:BFF458831 BOX458826:BPB458831 BYT458826:BYX458831 CIP458826:CIT458831 CSL458826:CSP458831 DCH458826:DCL458831 DMD458826:DMH458831 DVZ458826:DWD458831 EFV458826:EFZ458831 EPR458826:EPV458831 EZN458826:EZR458831 FJJ458826:FJN458831 FTF458826:FTJ458831 GDB458826:GDF458831 GMX458826:GNB458831 GWT458826:GWX458831 HGP458826:HGT458831 HQL458826:HQP458831 IAH458826:IAL458831 IKD458826:IKH458831 ITZ458826:IUD458831 JDV458826:JDZ458831 JNR458826:JNV458831 JXN458826:JXR458831 KHJ458826:KHN458831 KRF458826:KRJ458831 LBB458826:LBF458831 LKX458826:LLB458831 LUT458826:LUX458831 MEP458826:MET458831 MOL458826:MOP458831 MYH458826:MYL458831 NID458826:NIH458831 NRZ458826:NSD458831 OBV458826:OBZ458831 OLR458826:OLV458831 OVN458826:OVR458831 PFJ458826:PFN458831 PPF458826:PPJ458831 PZB458826:PZF458831 QIX458826:QJB458831 QST458826:QSX458831 RCP458826:RCT458831 RML458826:RMP458831 RWH458826:RWL458831 SGD458826:SGH458831 SPZ458826:SQD458831 SZV458826:SZZ458831 TJR458826:TJV458831 TTN458826:TTR458831 UDJ458826:UDN458831 UNF458826:UNJ458831 UXB458826:UXF458831 VGX458826:VHB458831 VQT458826:VQX458831 WAP458826:WAT458831 WKL458826:WKP458831 WUH458826:WUL458831 XED458826:XEH458831 HV524362:HZ524367 RR524362:RV524367 ABN524362:ABR524367 ALJ524362:ALN524367 AVF524362:AVJ524367 BFB524362:BFF524367 BOX524362:BPB524367 BYT524362:BYX524367 CIP524362:CIT524367 CSL524362:CSP524367 DCH524362:DCL524367 DMD524362:DMH524367 DVZ524362:DWD524367 EFV524362:EFZ524367 EPR524362:EPV524367 EZN524362:EZR524367 FJJ524362:FJN524367 FTF524362:FTJ524367 GDB524362:GDF524367 GMX524362:GNB524367 GWT524362:GWX524367 HGP524362:HGT524367 HQL524362:HQP524367 IAH524362:IAL524367 IKD524362:IKH524367 ITZ524362:IUD524367 JDV524362:JDZ524367 JNR524362:JNV524367 JXN524362:JXR524367 KHJ524362:KHN524367 KRF524362:KRJ524367 LBB524362:LBF524367 LKX524362:LLB524367 LUT524362:LUX524367 MEP524362:MET524367 MOL524362:MOP524367 MYH524362:MYL524367 NID524362:NIH524367 NRZ524362:NSD524367 OBV524362:OBZ524367 OLR524362:OLV524367 OVN524362:OVR524367 PFJ524362:PFN524367 PPF524362:PPJ524367 PZB524362:PZF524367 QIX524362:QJB524367 QST524362:QSX524367 RCP524362:RCT524367 RML524362:RMP524367 RWH524362:RWL524367 SGD524362:SGH524367 SPZ524362:SQD524367 SZV524362:SZZ524367 TJR524362:TJV524367 TTN524362:TTR524367 UDJ524362:UDN524367 UNF524362:UNJ524367 UXB524362:UXF524367 VGX524362:VHB524367 VQT524362:VQX524367 WAP524362:WAT524367 WKL524362:WKP524367 WUH524362:WUL524367 XED524362:XEH524367 HV589898:HZ589903 RR589898:RV589903 ABN589898:ABR589903 ALJ589898:ALN589903 AVF589898:AVJ589903 BFB589898:BFF589903 BOX589898:BPB589903 BYT589898:BYX589903 CIP589898:CIT589903 CSL589898:CSP589903 DCH589898:DCL589903 DMD589898:DMH589903 DVZ589898:DWD589903 EFV589898:EFZ589903 EPR589898:EPV589903 EZN589898:EZR589903 FJJ589898:FJN589903 FTF589898:FTJ589903 GDB589898:GDF589903 GMX589898:GNB589903 GWT589898:GWX589903 HGP589898:HGT589903 HQL589898:HQP589903 IAH589898:IAL589903 IKD589898:IKH589903 ITZ589898:IUD589903 JDV589898:JDZ589903 JNR589898:JNV589903 JXN589898:JXR589903 KHJ589898:KHN589903 KRF589898:KRJ589903 LBB589898:LBF589903 LKX589898:LLB589903 LUT589898:LUX589903 MEP589898:MET589903 MOL589898:MOP589903 MYH589898:MYL589903 NID589898:NIH589903 NRZ589898:NSD589903 OBV589898:OBZ589903 OLR589898:OLV589903 OVN589898:OVR589903 PFJ589898:PFN589903 PPF589898:PPJ589903 PZB589898:PZF589903 QIX589898:QJB589903 QST589898:QSX589903 RCP589898:RCT589903 RML589898:RMP589903 RWH589898:RWL589903 SGD589898:SGH589903 SPZ589898:SQD589903 SZV589898:SZZ589903 TJR589898:TJV589903 TTN589898:TTR589903 UDJ589898:UDN589903 UNF589898:UNJ589903 UXB589898:UXF589903 VGX589898:VHB589903 VQT589898:VQX589903 WAP589898:WAT589903 WKL589898:WKP589903 WUH589898:WUL589903 XED589898:XEH589903 HV655434:HZ655439 RR655434:RV655439 ABN655434:ABR655439 ALJ655434:ALN655439 AVF655434:AVJ655439 BFB655434:BFF655439 BOX655434:BPB655439 BYT655434:BYX655439 CIP655434:CIT655439 CSL655434:CSP655439 DCH655434:DCL655439 DMD655434:DMH655439 DVZ655434:DWD655439 EFV655434:EFZ655439 EPR655434:EPV655439 EZN655434:EZR655439 FJJ655434:FJN655439 FTF655434:FTJ655439 GDB655434:GDF655439 GMX655434:GNB655439 GWT655434:GWX655439 HGP655434:HGT655439 HQL655434:HQP655439 IAH655434:IAL655439 IKD655434:IKH655439 ITZ655434:IUD655439 JDV655434:JDZ655439 JNR655434:JNV655439 JXN655434:JXR655439 KHJ655434:KHN655439 KRF655434:KRJ655439 LBB655434:LBF655439 LKX655434:LLB655439 LUT655434:LUX655439 MEP655434:MET655439 MOL655434:MOP655439 MYH655434:MYL655439 NID655434:NIH655439 NRZ655434:NSD655439 OBV655434:OBZ655439 OLR655434:OLV655439 OVN655434:OVR655439 PFJ655434:PFN655439 PPF655434:PPJ655439 PZB655434:PZF655439 QIX655434:QJB655439 QST655434:QSX655439 RCP655434:RCT655439 RML655434:RMP655439 RWH655434:RWL655439 SGD655434:SGH655439 SPZ655434:SQD655439 SZV655434:SZZ655439 TJR655434:TJV655439 TTN655434:TTR655439 UDJ655434:UDN655439 UNF655434:UNJ655439 UXB655434:UXF655439 VGX655434:VHB655439 VQT655434:VQX655439 WAP655434:WAT655439 WKL655434:WKP655439 WUH655434:WUL655439 XED655434:XEH655439 HV720970:HZ720975 RR720970:RV720975 ABN720970:ABR720975 ALJ720970:ALN720975 AVF720970:AVJ720975 BFB720970:BFF720975 BOX720970:BPB720975 BYT720970:BYX720975 CIP720970:CIT720975 CSL720970:CSP720975 DCH720970:DCL720975 DMD720970:DMH720975 DVZ720970:DWD720975 EFV720970:EFZ720975 EPR720970:EPV720975 EZN720970:EZR720975 FJJ720970:FJN720975 FTF720970:FTJ720975 GDB720970:GDF720975 GMX720970:GNB720975 GWT720970:GWX720975 HGP720970:HGT720975 HQL720970:HQP720975 IAH720970:IAL720975 IKD720970:IKH720975 ITZ720970:IUD720975 JDV720970:JDZ720975 JNR720970:JNV720975 JXN720970:JXR720975 KHJ720970:KHN720975 KRF720970:KRJ720975 LBB720970:LBF720975 LKX720970:LLB720975 LUT720970:LUX720975 MEP720970:MET720975 MOL720970:MOP720975 MYH720970:MYL720975 NID720970:NIH720975 NRZ720970:NSD720975 OBV720970:OBZ720975 OLR720970:OLV720975 OVN720970:OVR720975 PFJ720970:PFN720975 PPF720970:PPJ720975 PZB720970:PZF720975 QIX720970:QJB720975 QST720970:QSX720975 RCP720970:RCT720975 RML720970:RMP720975 RWH720970:RWL720975 SGD720970:SGH720975 SPZ720970:SQD720975 SZV720970:SZZ720975 TJR720970:TJV720975 TTN720970:TTR720975 UDJ720970:UDN720975 UNF720970:UNJ720975 UXB720970:UXF720975 VGX720970:VHB720975 VQT720970:VQX720975 WAP720970:WAT720975 WKL720970:WKP720975 WUH720970:WUL720975 XED720970:XEH720975 HV786506:HZ786511 RR786506:RV786511 ABN786506:ABR786511 ALJ786506:ALN786511 AVF786506:AVJ786511 BFB786506:BFF786511 BOX786506:BPB786511 BYT786506:BYX786511 CIP786506:CIT786511 CSL786506:CSP786511 DCH786506:DCL786511 DMD786506:DMH786511 DVZ786506:DWD786511 EFV786506:EFZ786511 EPR786506:EPV786511 EZN786506:EZR786511 FJJ786506:FJN786511 FTF786506:FTJ786511 GDB786506:GDF786511 GMX786506:GNB786511 GWT786506:GWX786511 HGP786506:HGT786511 HQL786506:HQP786511 IAH786506:IAL786511 IKD786506:IKH786511 ITZ786506:IUD786511 JDV786506:JDZ786511 JNR786506:JNV786511 JXN786506:JXR786511 KHJ786506:KHN786511 KRF786506:KRJ786511 LBB786506:LBF786511 LKX786506:LLB786511 LUT786506:LUX786511 MEP786506:MET786511 MOL786506:MOP786511 MYH786506:MYL786511 NID786506:NIH786511 NRZ786506:NSD786511 OBV786506:OBZ786511 OLR786506:OLV786511 OVN786506:OVR786511 PFJ786506:PFN786511 PPF786506:PPJ786511 PZB786506:PZF786511 QIX786506:QJB786511 QST786506:QSX786511 RCP786506:RCT786511 RML786506:RMP786511 RWH786506:RWL786511 SGD786506:SGH786511 SPZ786506:SQD786511 SZV786506:SZZ786511 TJR786506:TJV786511 TTN786506:TTR786511 UDJ786506:UDN786511 UNF786506:UNJ786511 UXB786506:UXF786511 VGX786506:VHB786511 VQT786506:VQX786511 WAP786506:WAT786511 WKL786506:WKP786511 WUH786506:WUL786511 XED786506:XEH786511 HV852042:HZ852047 RR852042:RV852047 ABN852042:ABR852047 ALJ852042:ALN852047 AVF852042:AVJ852047 BFB852042:BFF852047 BOX852042:BPB852047 BYT852042:BYX852047 CIP852042:CIT852047 CSL852042:CSP852047 DCH852042:DCL852047 DMD852042:DMH852047 DVZ852042:DWD852047 EFV852042:EFZ852047 EPR852042:EPV852047 EZN852042:EZR852047 FJJ852042:FJN852047 FTF852042:FTJ852047 GDB852042:GDF852047 GMX852042:GNB852047 GWT852042:GWX852047 HGP852042:HGT852047 HQL852042:HQP852047 IAH852042:IAL852047 IKD852042:IKH852047 ITZ852042:IUD852047 JDV852042:JDZ852047 JNR852042:JNV852047 JXN852042:JXR852047 KHJ852042:KHN852047 KRF852042:KRJ852047 LBB852042:LBF852047 LKX852042:LLB852047 LUT852042:LUX852047 MEP852042:MET852047 MOL852042:MOP852047 MYH852042:MYL852047 NID852042:NIH852047 NRZ852042:NSD852047 OBV852042:OBZ852047 OLR852042:OLV852047 OVN852042:OVR852047 PFJ852042:PFN852047 PPF852042:PPJ852047 PZB852042:PZF852047 QIX852042:QJB852047 QST852042:QSX852047 RCP852042:RCT852047 RML852042:RMP852047 RWH852042:RWL852047 SGD852042:SGH852047 SPZ852042:SQD852047 SZV852042:SZZ852047 TJR852042:TJV852047 TTN852042:TTR852047 UDJ852042:UDN852047 UNF852042:UNJ852047 UXB852042:UXF852047 VGX852042:VHB852047 VQT852042:VQX852047 WAP852042:WAT852047 WKL852042:WKP852047 WUH852042:WUL852047 XED852042:XEH852047 HV917578:HZ917583 RR917578:RV917583 ABN917578:ABR917583 ALJ917578:ALN917583 AVF917578:AVJ917583 BFB917578:BFF917583 BOX917578:BPB917583 BYT917578:BYX917583 CIP917578:CIT917583 CSL917578:CSP917583 DCH917578:DCL917583 DMD917578:DMH917583 DVZ917578:DWD917583 EFV917578:EFZ917583 EPR917578:EPV917583 EZN917578:EZR917583 FJJ917578:FJN917583 FTF917578:FTJ917583 GDB917578:GDF917583 GMX917578:GNB917583 GWT917578:GWX917583 HGP917578:HGT917583 HQL917578:HQP917583 IAH917578:IAL917583 IKD917578:IKH917583 ITZ917578:IUD917583 JDV917578:JDZ917583 JNR917578:JNV917583 JXN917578:JXR917583 KHJ917578:KHN917583 KRF917578:KRJ917583 LBB917578:LBF917583 LKX917578:LLB917583 LUT917578:LUX917583 MEP917578:MET917583 MOL917578:MOP917583 MYH917578:MYL917583 NID917578:NIH917583 NRZ917578:NSD917583 OBV917578:OBZ917583 OLR917578:OLV917583 OVN917578:OVR917583 PFJ917578:PFN917583 PPF917578:PPJ917583 PZB917578:PZF917583 QIX917578:QJB917583 QST917578:QSX917583 RCP917578:RCT917583 RML917578:RMP917583 RWH917578:RWL917583 SGD917578:SGH917583 SPZ917578:SQD917583 SZV917578:SZZ917583 TJR917578:TJV917583 TTN917578:TTR917583 UDJ917578:UDN917583 UNF917578:UNJ917583 UXB917578:UXF917583 VGX917578:VHB917583 VQT917578:VQX917583 WAP917578:WAT917583 WKL917578:WKP917583 WUH917578:WUL917583 XED917578:XEH917583 HV983114:HZ983119 RR983114:RV983119 ABN983114:ABR983119 ALJ983114:ALN983119 AVF983114:AVJ983119 BFB983114:BFF983119 BOX983114:BPB983119 BYT983114:BYX983119 CIP983114:CIT983119 CSL983114:CSP983119 DCH983114:DCL983119 DMD983114:DMH983119 DVZ983114:DWD983119 EFV983114:EFZ983119 EPR983114:EPV983119 EZN983114:EZR983119 FJJ983114:FJN983119 FTF983114:FTJ983119 GDB983114:GDF983119 GMX983114:GNB983119 GWT983114:GWX983119 HGP983114:HGT983119 HQL983114:HQP983119 IAH983114:IAL983119 IKD983114:IKH983119 ITZ983114:IUD983119 JDV983114:JDZ983119 JNR983114:JNV983119 JXN983114:JXR983119 KHJ983114:KHN983119 KRF983114:KRJ983119 LBB983114:LBF983119 LKX983114:LLB983119 LUT983114:LUX983119 MEP983114:MET983119 MOL983114:MOP983119 MYH983114:MYL983119 NID983114:NIH983119 NRZ983114:NSD983119 OBV983114:OBZ983119 OLR983114:OLV983119 OVN983114:OVR983119 PFJ983114:PFN983119 PPF983114:PPJ983119 PZB983114:PZF983119 QIX983114:QJB983119 QST983114:QSX983119 RCP983114:RCT983119 RML983114:RMP983119 RWH983114:RWL983119 SGD983114:SGH983119 SPZ983114:SQD983119 SZV983114:SZZ983119 TJR983114:TJV983119 TTN983114:TTR983119 UDJ983114:UDN983119 UNF983114:UNJ983119 UXB983114:UXF983119 VGX983114:VHB983119 VQT983114:VQX983119 WAP983114:WAT983119 WKL983114:WKP983119 WUH983114:WUL983119 XED983114:XEH983119 HV56:HZ62 RR56:RV62 ABN56:ABR62 ALJ56:ALN62 AVF56:AVJ62 BFB56:BFF62 BOX56:BPB62 BYT56:BYX62 CIP56:CIT62 CSL56:CSP62 DCH56:DCL62 DMD56:DMH62 DVZ56:DWD62 EFV56:EFZ62 EPR56:EPV62 EZN56:EZR62 FJJ56:FJN62 FTF56:FTJ62 GDB56:GDF62 GMX56:GNB62 GWT56:GWX62 HGP56:HGT62 HQL56:HQP62 IAH56:IAL62 IKD56:IKH62 ITZ56:IUD62 JDV56:JDZ62 JNR56:JNV62 JXN56:JXR62 KHJ56:KHN62 KRF56:KRJ62 LBB56:LBF62 LKX56:LLB62 LUT56:LUX62 MEP56:MET62 MOL56:MOP62 MYH56:MYL62 NID56:NIH62 NRZ56:NSD62 OBV56:OBZ62 OLR56:OLV62 OVN56:OVR62 PFJ56:PFN62 PPF56:PPJ62 PZB56:PZF62 QIX56:QJB62 QST56:QSX62 RCP56:RCT62 RML56:RMP62 RWH56:RWL62 SGD56:SGH62 SPZ56:SQD62 SZV56:SZZ62 TJR56:TJV62 TTN56:TTR62 UDJ56:UDN62 UNF56:UNJ62 UXB56:UXF62 VGX56:VHB62 VQT56:VQX62 WAP56:WAT62 WKL56:WKP62 WUH56:WUL62 XED56:XEH62 HV65592:HZ65598 RR65592:RV65598 ABN65592:ABR65598 ALJ65592:ALN65598 AVF65592:AVJ65598 BFB65592:BFF65598 BOX65592:BPB65598 BYT65592:BYX65598 CIP65592:CIT65598 CSL65592:CSP65598 DCH65592:DCL65598 DMD65592:DMH65598 DVZ65592:DWD65598 EFV65592:EFZ65598 EPR65592:EPV65598 EZN65592:EZR65598 FJJ65592:FJN65598 FTF65592:FTJ65598 GDB65592:GDF65598 GMX65592:GNB65598 GWT65592:GWX65598 HGP65592:HGT65598 HQL65592:HQP65598 IAH65592:IAL65598 IKD65592:IKH65598 ITZ65592:IUD65598 JDV65592:JDZ65598 JNR65592:JNV65598 JXN65592:JXR65598 KHJ65592:KHN65598 KRF65592:KRJ65598 LBB65592:LBF65598 LKX65592:LLB65598 LUT65592:LUX65598 MEP65592:MET65598 MOL65592:MOP65598 MYH65592:MYL65598 NID65592:NIH65598 NRZ65592:NSD65598 OBV65592:OBZ65598 OLR65592:OLV65598 OVN65592:OVR65598 PFJ65592:PFN65598 PPF65592:PPJ65598 PZB65592:PZF65598 QIX65592:QJB65598 QST65592:QSX65598 RCP65592:RCT65598 RML65592:RMP65598 RWH65592:RWL65598 SGD65592:SGH65598 SPZ65592:SQD65598 SZV65592:SZZ65598 TJR65592:TJV65598 TTN65592:TTR65598 UDJ65592:UDN65598 UNF65592:UNJ65598 UXB65592:UXF65598 VGX65592:VHB65598 VQT65592:VQX65598 WAP65592:WAT65598 WKL65592:WKP65598 WUH65592:WUL65598 XED65592:XEH65598 HV131128:HZ131134 RR131128:RV131134 ABN131128:ABR131134 ALJ131128:ALN131134 AVF131128:AVJ131134 BFB131128:BFF131134 BOX131128:BPB131134 BYT131128:BYX131134 CIP131128:CIT131134 CSL131128:CSP131134 DCH131128:DCL131134 DMD131128:DMH131134 DVZ131128:DWD131134 EFV131128:EFZ131134 EPR131128:EPV131134 EZN131128:EZR131134 FJJ131128:FJN131134 FTF131128:FTJ131134 GDB131128:GDF131134 GMX131128:GNB131134 GWT131128:GWX131134 HGP131128:HGT131134 HQL131128:HQP131134 IAH131128:IAL131134 IKD131128:IKH131134 ITZ131128:IUD131134 JDV131128:JDZ131134 JNR131128:JNV131134 JXN131128:JXR131134 KHJ131128:KHN131134 KRF131128:KRJ131134 LBB131128:LBF131134 LKX131128:LLB131134 LUT131128:LUX131134 MEP131128:MET131134 MOL131128:MOP131134 MYH131128:MYL131134 NID131128:NIH131134 NRZ131128:NSD131134 OBV131128:OBZ131134 OLR131128:OLV131134 OVN131128:OVR131134 PFJ131128:PFN131134 PPF131128:PPJ131134 PZB131128:PZF131134 QIX131128:QJB131134 QST131128:QSX131134 RCP131128:RCT131134 RML131128:RMP131134 RWH131128:RWL131134 SGD131128:SGH131134 SPZ131128:SQD131134 SZV131128:SZZ131134 TJR131128:TJV131134 TTN131128:TTR131134 UDJ131128:UDN131134 UNF131128:UNJ131134 UXB131128:UXF131134 VGX131128:VHB131134 VQT131128:VQX131134 WAP131128:WAT131134 WKL131128:WKP131134 WUH131128:WUL131134 XED131128:XEH131134 HV196664:HZ196670 RR196664:RV196670 ABN196664:ABR196670 ALJ196664:ALN196670 AVF196664:AVJ196670 BFB196664:BFF196670 BOX196664:BPB196670 BYT196664:BYX196670 CIP196664:CIT196670 CSL196664:CSP196670 DCH196664:DCL196670 DMD196664:DMH196670 DVZ196664:DWD196670 EFV196664:EFZ196670 EPR196664:EPV196670 EZN196664:EZR196670 FJJ196664:FJN196670 FTF196664:FTJ196670 GDB196664:GDF196670 GMX196664:GNB196670 GWT196664:GWX196670 HGP196664:HGT196670 HQL196664:HQP196670 IAH196664:IAL196670 IKD196664:IKH196670 ITZ196664:IUD196670 JDV196664:JDZ196670 JNR196664:JNV196670 JXN196664:JXR196670 KHJ196664:KHN196670 KRF196664:KRJ196670 LBB196664:LBF196670 LKX196664:LLB196670 LUT196664:LUX196670 MEP196664:MET196670 MOL196664:MOP196670 MYH196664:MYL196670 NID196664:NIH196670 NRZ196664:NSD196670 OBV196664:OBZ196670 OLR196664:OLV196670 OVN196664:OVR196670 PFJ196664:PFN196670 PPF196664:PPJ196670 PZB196664:PZF196670 QIX196664:QJB196670 QST196664:QSX196670 RCP196664:RCT196670 RML196664:RMP196670 RWH196664:RWL196670 SGD196664:SGH196670 SPZ196664:SQD196670 SZV196664:SZZ196670 TJR196664:TJV196670 TTN196664:TTR196670 UDJ196664:UDN196670 UNF196664:UNJ196670 UXB196664:UXF196670 VGX196664:VHB196670 VQT196664:VQX196670 WAP196664:WAT196670 WKL196664:WKP196670 WUH196664:WUL196670 XED196664:XEH196670 HV262200:HZ262206 RR262200:RV262206 ABN262200:ABR262206 ALJ262200:ALN262206 AVF262200:AVJ262206 BFB262200:BFF262206 BOX262200:BPB262206 BYT262200:BYX262206 CIP262200:CIT262206 CSL262200:CSP262206 DCH262200:DCL262206 DMD262200:DMH262206 DVZ262200:DWD262206 EFV262200:EFZ262206 EPR262200:EPV262206 EZN262200:EZR262206 FJJ262200:FJN262206 FTF262200:FTJ262206 GDB262200:GDF262206 GMX262200:GNB262206 GWT262200:GWX262206 HGP262200:HGT262206 HQL262200:HQP262206 IAH262200:IAL262206 IKD262200:IKH262206 ITZ262200:IUD262206 JDV262200:JDZ262206 JNR262200:JNV262206 JXN262200:JXR262206 KHJ262200:KHN262206 KRF262200:KRJ262206 LBB262200:LBF262206 LKX262200:LLB262206 LUT262200:LUX262206 MEP262200:MET262206 MOL262200:MOP262206 MYH262200:MYL262206 NID262200:NIH262206 NRZ262200:NSD262206 OBV262200:OBZ262206 OLR262200:OLV262206 OVN262200:OVR262206 PFJ262200:PFN262206 PPF262200:PPJ262206 PZB262200:PZF262206 QIX262200:QJB262206 QST262200:QSX262206 RCP262200:RCT262206 RML262200:RMP262206 RWH262200:RWL262206 SGD262200:SGH262206 SPZ262200:SQD262206 SZV262200:SZZ262206 TJR262200:TJV262206 TTN262200:TTR262206 UDJ262200:UDN262206 UNF262200:UNJ262206 UXB262200:UXF262206 VGX262200:VHB262206 VQT262200:VQX262206 WAP262200:WAT262206 WKL262200:WKP262206 WUH262200:WUL262206 XED262200:XEH262206 HV327736:HZ327742 RR327736:RV327742 ABN327736:ABR327742 ALJ327736:ALN327742 AVF327736:AVJ327742 BFB327736:BFF327742 BOX327736:BPB327742 BYT327736:BYX327742 CIP327736:CIT327742 CSL327736:CSP327742 DCH327736:DCL327742 DMD327736:DMH327742 DVZ327736:DWD327742 EFV327736:EFZ327742 EPR327736:EPV327742 EZN327736:EZR327742 FJJ327736:FJN327742 FTF327736:FTJ327742 GDB327736:GDF327742 GMX327736:GNB327742 GWT327736:GWX327742 HGP327736:HGT327742 HQL327736:HQP327742 IAH327736:IAL327742 IKD327736:IKH327742 ITZ327736:IUD327742 JDV327736:JDZ327742 JNR327736:JNV327742 JXN327736:JXR327742 KHJ327736:KHN327742 KRF327736:KRJ327742 LBB327736:LBF327742 LKX327736:LLB327742 LUT327736:LUX327742 MEP327736:MET327742 MOL327736:MOP327742 MYH327736:MYL327742 NID327736:NIH327742 NRZ327736:NSD327742 OBV327736:OBZ327742 OLR327736:OLV327742 OVN327736:OVR327742 PFJ327736:PFN327742 PPF327736:PPJ327742 PZB327736:PZF327742 QIX327736:QJB327742 QST327736:QSX327742 RCP327736:RCT327742 RML327736:RMP327742 RWH327736:RWL327742 SGD327736:SGH327742 SPZ327736:SQD327742 SZV327736:SZZ327742 TJR327736:TJV327742 TTN327736:TTR327742 UDJ327736:UDN327742 UNF327736:UNJ327742 UXB327736:UXF327742 VGX327736:VHB327742 VQT327736:VQX327742 WAP327736:WAT327742 WKL327736:WKP327742 WUH327736:WUL327742 XED327736:XEH327742 HV393272:HZ393278 RR393272:RV393278 ABN393272:ABR393278 ALJ393272:ALN393278 AVF393272:AVJ393278 BFB393272:BFF393278 BOX393272:BPB393278 BYT393272:BYX393278 CIP393272:CIT393278 CSL393272:CSP393278 DCH393272:DCL393278 DMD393272:DMH393278 DVZ393272:DWD393278 EFV393272:EFZ393278 EPR393272:EPV393278 EZN393272:EZR393278 FJJ393272:FJN393278 FTF393272:FTJ393278 GDB393272:GDF393278 GMX393272:GNB393278 GWT393272:GWX393278 HGP393272:HGT393278 HQL393272:HQP393278 IAH393272:IAL393278 IKD393272:IKH393278 ITZ393272:IUD393278 JDV393272:JDZ393278 JNR393272:JNV393278 JXN393272:JXR393278 KHJ393272:KHN393278 KRF393272:KRJ393278 LBB393272:LBF393278 LKX393272:LLB393278 LUT393272:LUX393278 MEP393272:MET393278 MOL393272:MOP393278 MYH393272:MYL393278 NID393272:NIH393278 NRZ393272:NSD393278 OBV393272:OBZ393278 OLR393272:OLV393278 OVN393272:OVR393278 PFJ393272:PFN393278 PPF393272:PPJ393278 PZB393272:PZF393278 QIX393272:QJB393278 QST393272:QSX393278 RCP393272:RCT393278 RML393272:RMP393278 RWH393272:RWL393278 SGD393272:SGH393278 SPZ393272:SQD393278 SZV393272:SZZ393278 TJR393272:TJV393278 TTN393272:TTR393278 UDJ393272:UDN393278 UNF393272:UNJ393278 UXB393272:UXF393278 VGX393272:VHB393278 VQT393272:VQX393278 WAP393272:WAT393278 WKL393272:WKP393278 WUH393272:WUL393278 XED393272:XEH393278 HV458808:HZ458814 RR458808:RV458814 ABN458808:ABR458814 ALJ458808:ALN458814 AVF458808:AVJ458814 BFB458808:BFF458814 BOX458808:BPB458814 BYT458808:BYX458814 CIP458808:CIT458814 CSL458808:CSP458814 DCH458808:DCL458814 DMD458808:DMH458814 DVZ458808:DWD458814 EFV458808:EFZ458814 EPR458808:EPV458814 EZN458808:EZR458814 FJJ458808:FJN458814 FTF458808:FTJ458814 GDB458808:GDF458814 GMX458808:GNB458814 GWT458808:GWX458814 HGP458808:HGT458814 HQL458808:HQP458814 IAH458808:IAL458814 IKD458808:IKH458814 ITZ458808:IUD458814 JDV458808:JDZ458814 JNR458808:JNV458814 JXN458808:JXR458814 KHJ458808:KHN458814 KRF458808:KRJ458814 LBB458808:LBF458814 LKX458808:LLB458814 LUT458808:LUX458814 MEP458808:MET458814 MOL458808:MOP458814 MYH458808:MYL458814 NID458808:NIH458814 NRZ458808:NSD458814 OBV458808:OBZ458814 OLR458808:OLV458814 OVN458808:OVR458814 PFJ458808:PFN458814 PPF458808:PPJ458814 PZB458808:PZF458814 QIX458808:QJB458814 QST458808:QSX458814 RCP458808:RCT458814 RML458808:RMP458814 RWH458808:RWL458814 SGD458808:SGH458814 SPZ458808:SQD458814 SZV458808:SZZ458814 TJR458808:TJV458814 TTN458808:TTR458814 UDJ458808:UDN458814 UNF458808:UNJ458814 UXB458808:UXF458814 VGX458808:VHB458814 VQT458808:VQX458814 WAP458808:WAT458814 WKL458808:WKP458814 WUH458808:WUL458814 XED458808:XEH458814 HV524344:HZ524350 RR524344:RV524350 ABN524344:ABR524350 ALJ524344:ALN524350 AVF524344:AVJ524350 BFB524344:BFF524350 BOX524344:BPB524350 BYT524344:BYX524350 CIP524344:CIT524350 CSL524344:CSP524350 DCH524344:DCL524350 DMD524344:DMH524350 DVZ524344:DWD524350 EFV524344:EFZ524350 EPR524344:EPV524350 EZN524344:EZR524350 FJJ524344:FJN524350 FTF524344:FTJ524350 GDB524344:GDF524350 GMX524344:GNB524350 GWT524344:GWX524350 HGP524344:HGT524350 HQL524344:HQP524350 IAH524344:IAL524350 IKD524344:IKH524350 ITZ524344:IUD524350 JDV524344:JDZ524350 JNR524344:JNV524350 JXN524344:JXR524350 KHJ524344:KHN524350 KRF524344:KRJ524350 LBB524344:LBF524350 LKX524344:LLB524350 LUT524344:LUX524350 MEP524344:MET524350 MOL524344:MOP524350 MYH524344:MYL524350 NID524344:NIH524350 NRZ524344:NSD524350 OBV524344:OBZ524350 OLR524344:OLV524350 OVN524344:OVR524350 PFJ524344:PFN524350 PPF524344:PPJ524350 PZB524344:PZF524350 QIX524344:QJB524350 QST524344:QSX524350 RCP524344:RCT524350 RML524344:RMP524350 RWH524344:RWL524350 SGD524344:SGH524350 SPZ524344:SQD524350 SZV524344:SZZ524350 TJR524344:TJV524350 TTN524344:TTR524350 UDJ524344:UDN524350 UNF524344:UNJ524350 UXB524344:UXF524350 VGX524344:VHB524350 VQT524344:VQX524350 WAP524344:WAT524350 WKL524344:WKP524350 WUH524344:WUL524350 XED524344:XEH524350 HV589880:HZ589886 RR589880:RV589886 ABN589880:ABR589886 ALJ589880:ALN589886 AVF589880:AVJ589886 BFB589880:BFF589886 BOX589880:BPB589886 BYT589880:BYX589886 CIP589880:CIT589886 CSL589880:CSP589886 DCH589880:DCL589886 DMD589880:DMH589886 DVZ589880:DWD589886 EFV589880:EFZ589886 EPR589880:EPV589886 EZN589880:EZR589886 FJJ589880:FJN589886 FTF589880:FTJ589886 GDB589880:GDF589886 GMX589880:GNB589886 GWT589880:GWX589886 HGP589880:HGT589886 HQL589880:HQP589886 IAH589880:IAL589886 IKD589880:IKH589886 ITZ589880:IUD589886 JDV589880:JDZ589886 JNR589880:JNV589886 JXN589880:JXR589886 KHJ589880:KHN589886 KRF589880:KRJ589886 LBB589880:LBF589886 LKX589880:LLB589886 LUT589880:LUX589886 MEP589880:MET589886 MOL589880:MOP589886 MYH589880:MYL589886 NID589880:NIH589886 NRZ589880:NSD589886 OBV589880:OBZ589886 OLR589880:OLV589886 OVN589880:OVR589886 PFJ589880:PFN589886 PPF589880:PPJ589886 PZB589880:PZF589886 QIX589880:QJB589886 QST589880:QSX589886 RCP589880:RCT589886 RML589880:RMP589886 RWH589880:RWL589886 SGD589880:SGH589886 SPZ589880:SQD589886 SZV589880:SZZ589886 TJR589880:TJV589886 TTN589880:TTR589886 UDJ589880:UDN589886 UNF589880:UNJ589886 UXB589880:UXF589886 VGX589880:VHB589886 VQT589880:VQX589886 WAP589880:WAT589886 WKL589880:WKP589886 WUH589880:WUL589886 XED589880:XEH589886 HV655416:HZ655422 RR655416:RV655422 ABN655416:ABR655422 ALJ655416:ALN655422 AVF655416:AVJ655422 BFB655416:BFF655422 BOX655416:BPB655422 BYT655416:BYX655422 CIP655416:CIT655422 CSL655416:CSP655422 DCH655416:DCL655422 DMD655416:DMH655422 DVZ655416:DWD655422 EFV655416:EFZ655422 EPR655416:EPV655422 EZN655416:EZR655422 FJJ655416:FJN655422 FTF655416:FTJ655422 GDB655416:GDF655422 GMX655416:GNB655422 GWT655416:GWX655422 HGP655416:HGT655422 HQL655416:HQP655422 IAH655416:IAL655422 IKD655416:IKH655422 ITZ655416:IUD655422 JDV655416:JDZ655422 JNR655416:JNV655422 JXN655416:JXR655422 KHJ655416:KHN655422 KRF655416:KRJ655422 LBB655416:LBF655422 LKX655416:LLB655422 LUT655416:LUX655422 MEP655416:MET655422 MOL655416:MOP655422 MYH655416:MYL655422 NID655416:NIH655422 NRZ655416:NSD655422 OBV655416:OBZ655422 OLR655416:OLV655422 OVN655416:OVR655422 PFJ655416:PFN655422 PPF655416:PPJ655422 PZB655416:PZF655422 QIX655416:QJB655422 QST655416:QSX655422 RCP655416:RCT655422 RML655416:RMP655422 RWH655416:RWL655422 SGD655416:SGH655422 SPZ655416:SQD655422 SZV655416:SZZ655422 TJR655416:TJV655422 TTN655416:TTR655422 UDJ655416:UDN655422 UNF655416:UNJ655422 UXB655416:UXF655422 VGX655416:VHB655422 VQT655416:VQX655422 WAP655416:WAT655422 WKL655416:WKP655422 WUH655416:WUL655422 XED655416:XEH655422 HV720952:HZ720958 RR720952:RV720958 ABN720952:ABR720958 ALJ720952:ALN720958 AVF720952:AVJ720958 BFB720952:BFF720958 BOX720952:BPB720958 BYT720952:BYX720958 CIP720952:CIT720958 CSL720952:CSP720958 DCH720952:DCL720958 DMD720952:DMH720958 DVZ720952:DWD720958 EFV720952:EFZ720958 EPR720952:EPV720958 EZN720952:EZR720958 FJJ720952:FJN720958 FTF720952:FTJ720958 GDB720952:GDF720958 GMX720952:GNB720958 GWT720952:GWX720958 HGP720952:HGT720958 HQL720952:HQP720958 IAH720952:IAL720958 IKD720952:IKH720958 ITZ720952:IUD720958 JDV720952:JDZ720958 JNR720952:JNV720958 JXN720952:JXR720958 KHJ720952:KHN720958 KRF720952:KRJ720958 LBB720952:LBF720958 LKX720952:LLB720958 LUT720952:LUX720958 MEP720952:MET720958 MOL720952:MOP720958 MYH720952:MYL720958 NID720952:NIH720958 NRZ720952:NSD720958 OBV720952:OBZ720958 OLR720952:OLV720958 OVN720952:OVR720958 PFJ720952:PFN720958 PPF720952:PPJ720958 PZB720952:PZF720958 QIX720952:QJB720958 QST720952:QSX720958 RCP720952:RCT720958 RML720952:RMP720958 RWH720952:RWL720958 SGD720952:SGH720958 SPZ720952:SQD720958 SZV720952:SZZ720958 TJR720952:TJV720958 TTN720952:TTR720958 UDJ720952:UDN720958 UNF720952:UNJ720958 UXB720952:UXF720958 VGX720952:VHB720958 VQT720952:VQX720958 WAP720952:WAT720958 WKL720952:WKP720958 WUH720952:WUL720958 XED720952:XEH720958 HV786488:HZ786494 RR786488:RV786494 ABN786488:ABR786494 ALJ786488:ALN786494 AVF786488:AVJ786494 BFB786488:BFF786494 BOX786488:BPB786494 BYT786488:BYX786494 CIP786488:CIT786494 CSL786488:CSP786494 DCH786488:DCL786494 DMD786488:DMH786494 DVZ786488:DWD786494 EFV786488:EFZ786494 EPR786488:EPV786494 EZN786488:EZR786494 FJJ786488:FJN786494 FTF786488:FTJ786494 GDB786488:GDF786494 GMX786488:GNB786494 GWT786488:GWX786494 HGP786488:HGT786494 HQL786488:HQP786494 IAH786488:IAL786494 IKD786488:IKH786494 ITZ786488:IUD786494 JDV786488:JDZ786494 JNR786488:JNV786494 JXN786488:JXR786494 KHJ786488:KHN786494 KRF786488:KRJ786494 LBB786488:LBF786494 LKX786488:LLB786494 LUT786488:LUX786494 MEP786488:MET786494 MOL786488:MOP786494 MYH786488:MYL786494 NID786488:NIH786494 NRZ786488:NSD786494 OBV786488:OBZ786494 OLR786488:OLV786494 OVN786488:OVR786494 PFJ786488:PFN786494 PPF786488:PPJ786494 PZB786488:PZF786494 QIX786488:QJB786494 QST786488:QSX786494 RCP786488:RCT786494 RML786488:RMP786494 RWH786488:RWL786494 SGD786488:SGH786494 SPZ786488:SQD786494 SZV786488:SZZ786494 TJR786488:TJV786494 TTN786488:TTR786494 UDJ786488:UDN786494 UNF786488:UNJ786494 UXB786488:UXF786494 VGX786488:VHB786494 VQT786488:VQX786494 WAP786488:WAT786494 WKL786488:WKP786494 WUH786488:WUL786494 XED786488:XEH786494 HV852024:HZ852030 RR852024:RV852030 ABN852024:ABR852030 ALJ852024:ALN852030 AVF852024:AVJ852030 BFB852024:BFF852030 BOX852024:BPB852030 BYT852024:BYX852030 CIP852024:CIT852030 CSL852024:CSP852030 DCH852024:DCL852030 DMD852024:DMH852030 DVZ852024:DWD852030 EFV852024:EFZ852030 EPR852024:EPV852030 EZN852024:EZR852030 FJJ852024:FJN852030 FTF852024:FTJ852030 GDB852024:GDF852030 GMX852024:GNB852030 GWT852024:GWX852030 HGP852024:HGT852030 HQL852024:HQP852030 IAH852024:IAL852030 IKD852024:IKH852030 ITZ852024:IUD852030 JDV852024:JDZ852030 JNR852024:JNV852030 JXN852024:JXR852030 KHJ852024:KHN852030 KRF852024:KRJ852030 LBB852024:LBF852030 LKX852024:LLB852030 LUT852024:LUX852030 MEP852024:MET852030 MOL852024:MOP852030 MYH852024:MYL852030 NID852024:NIH852030 NRZ852024:NSD852030 OBV852024:OBZ852030 OLR852024:OLV852030 OVN852024:OVR852030 PFJ852024:PFN852030 PPF852024:PPJ852030 PZB852024:PZF852030 QIX852024:QJB852030 QST852024:QSX852030 RCP852024:RCT852030 RML852024:RMP852030 RWH852024:RWL852030 SGD852024:SGH852030 SPZ852024:SQD852030 SZV852024:SZZ852030 TJR852024:TJV852030 TTN852024:TTR852030 UDJ852024:UDN852030 UNF852024:UNJ852030 UXB852024:UXF852030 VGX852024:VHB852030 VQT852024:VQX852030 WAP852024:WAT852030 WKL852024:WKP852030 WUH852024:WUL852030 XED852024:XEH852030 HV917560:HZ917566 RR917560:RV917566 ABN917560:ABR917566 ALJ917560:ALN917566 AVF917560:AVJ917566 BFB917560:BFF917566 BOX917560:BPB917566 BYT917560:BYX917566 CIP917560:CIT917566 CSL917560:CSP917566 DCH917560:DCL917566 DMD917560:DMH917566 DVZ917560:DWD917566 EFV917560:EFZ917566 EPR917560:EPV917566 EZN917560:EZR917566 FJJ917560:FJN917566 FTF917560:FTJ917566 GDB917560:GDF917566 GMX917560:GNB917566 GWT917560:GWX917566 HGP917560:HGT917566 HQL917560:HQP917566 IAH917560:IAL917566 IKD917560:IKH917566 ITZ917560:IUD917566 JDV917560:JDZ917566 JNR917560:JNV917566 JXN917560:JXR917566 KHJ917560:KHN917566 KRF917560:KRJ917566 LBB917560:LBF917566 LKX917560:LLB917566 LUT917560:LUX917566 MEP917560:MET917566 MOL917560:MOP917566 MYH917560:MYL917566 NID917560:NIH917566 NRZ917560:NSD917566 OBV917560:OBZ917566 OLR917560:OLV917566 OVN917560:OVR917566 PFJ917560:PFN917566 PPF917560:PPJ917566 PZB917560:PZF917566 QIX917560:QJB917566 QST917560:QSX917566 RCP917560:RCT917566 RML917560:RMP917566 RWH917560:RWL917566 SGD917560:SGH917566 SPZ917560:SQD917566 SZV917560:SZZ917566 TJR917560:TJV917566 TTN917560:TTR917566 UDJ917560:UDN917566 UNF917560:UNJ917566 UXB917560:UXF917566 VGX917560:VHB917566 VQT917560:VQX917566 WAP917560:WAT917566 WKL917560:WKP917566 WUH917560:WUL917566 XED917560:XEH917566 HV983096:HZ983102 RR983096:RV983102 ABN983096:ABR983102 ALJ983096:ALN983102 AVF983096:AVJ983102 BFB983096:BFF983102 BOX983096:BPB983102 BYT983096:BYX983102 CIP983096:CIT983102 CSL983096:CSP983102 DCH983096:DCL983102 DMD983096:DMH983102 DVZ983096:DWD983102 EFV983096:EFZ983102 EPR983096:EPV983102 EZN983096:EZR983102 FJJ983096:FJN983102 FTF983096:FTJ983102 GDB983096:GDF983102 GMX983096:GNB983102 GWT983096:GWX983102 HGP983096:HGT983102 HQL983096:HQP983102 IAH983096:IAL983102 IKD983096:IKH983102 ITZ983096:IUD983102 JDV983096:JDZ983102 JNR983096:JNV983102 JXN983096:JXR983102 KHJ983096:KHN983102 KRF983096:KRJ983102 LBB983096:LBF983102 LKX983096:LLB983102 LUT983096:LUX983102 MEP983096:MET983102 MOL983096:MOP983102 MYH983096:MYL983102 NID983096:NIH983102 NRZ983096:NSD983102 OBV983096:OBZ983102 OLR983096:OLV983102 OVN983096:OVR983102 PFJ983096:PFN983102 PPF983096:PPJ983102 PZB983096:PZF983102 QIX983096:QJB983102 QST983096:QSX983102 RCP983096:RCT983102 RML983096:RMP983102 RWH983096:RWL983102 SGD983096:SGH983102 SPZ983096:SQD983102 SZV983096:SZZ983102 TJR983096:TJV983102 TTN983096:TTR983102 UDJ983096:UDN983102 UNF983096:UNJ983102 UXB983096:UXF983102 VGX983096:VHB983102 VQT983096:VQX983102 WAP983096:WAT983102 WKL983096:WKP983102 WUH983096:WUL983102 XED983096:XEH983102 HV46:HZ46 RR46:RV46 ABN46:ABR46 ALJ46:ALN46 AVF46:AVJ46 BFB46:BFF46 BOX46:BPB46 BYT46:BYX46 CIP46:CIT46 CSL46:CSP46 DCH46:DCL46 DMD46:DMH46 DVZ46:DWD46 EFV46:EFZ46 EPR46:EPV46 EZN46:EZR46 FJJ46:FJN46 FTF46:FTJ46 GDB46:GDF46 GMX46:GNB46 GWT46:GWX46 HGP46:HGT46 HQL46:HQP46 IAH46:IAL46 IKD46:IKH46 ITZ46:IUD46 JDV46:JDZ46 JNR46:JNV46 JXN46:JXR46 KHJ46:KHN46 KRF46:KRJ46 LBB46:LBF46 LKX46:LLB46 LUT46:LUX46 MEP46:MET46 MOL46:MOP46 MYH46:MYL46 NID46:NIH46 NRZ46:NSD46 OBV46:OBZ46 OLR46:OLV46 OVN46:OVR46 PFJ46:PFN46 PPF46:PPJ46 PZB46:PZF46 QIX46:QJB46 QST46:QSX46 RCP46:RCT46 RML46:RMP46 RWH46:RWL46 SGD46:SGH46 SPZ46:SQD46 SZV46:SZZ46 TJR46:TJV46 TTN46:TTR46 UDJ46:UDN46 UNF46:UNJ46 UXB46:UXF46 VGX46:VHB46 VQT46:VQX46 WAP46:WAT46 WKL46:WKP46 WUH46:WUL46 XED46:XEH46 HV65582:HZ65582 RR65582:RV65582 ABN65582:ABR65582 ALJ65582:ALN65582 AVF65582:AVJ65582 BFB65582:BFF65582 BOX65582:BPB65582 BYT65582:BYX65582 CIP65582:CIT65582 CSL65582:CSP65582 DCH65582:DCL65582 DMD65582:DMH65582 DVZ65582:DWD65582 EFV65582:EFZ65582 EPR65582:EPV65582 EZN65582:EZR65582 FJJ65582:FJN65582 FTF65582:FTJ65582 GDB65582:GDF65582 GMX65582:GNB65582 GWT65582:GWX65582 HGP65582:HGT65582 HQL65582:HQP65582 IAH65582:IAL65582 IKD65582:IKH65582 ITZ65582:IUD65582 JDV65582:JDZ65582 JNR65582:JNV65582 JXN65582:JXR65582 KHJ65582:KHN65582 KRF65582:KRJ65582 LBB65582:LBF65582 LKX65582:LLB65582 LUT65582:LUX65582 MEP65582:MET65582 MOL65582:MOP65582 MYH65582:MYL65582 NID65582:NIH65582 NRZ65582:NSD65582 OBV65582:OBZ65582 OLR65582:OLV65582 OVN65582:OVR65582 PFJ65582:PFN65582 PPF65582:PPJ65582 PZB65582:PZF65582 QIX65582:QJB65582 QST65582:QSX65582 RCP65582:RCT65582 RML65582:RMP65582 RWH65582:RWL65582 SGD65582:SGH65582 SPZ65582:SQD65582 SZV65582:SZZ65582 TJR65582:TJV65582 TTN65582:TTR65582 UDJ65582:UDN65582 UNF65582:UNJ65582 UXB65582:UXF65582 VGX65582:VHB65582 VQT65582:VQX65582 WAP65582:WAT65582 WKL65582:WKP65582 WUH65582:WUL65582 XED65582:XEH65582 HV131118:HZ131118 RR131118:RV131118 ABN131118:ABR131118 ALJ131118:ALN131118 AVF131118:AVJ131118 BFB131118:BFF131118 BOX131118:BPB131118 BYT131118:BYX131118 CIP131118:CIT131118 CSL131118:CSP131118 DCH131118:DCL131118 DMD131118:DMH131118 DVZ131118:DWD131118 EFV131118:EFZ131118 EPR131118:EPV131118 EZN131118:EZR131118 FJJ131118:FJN131118 FTF131118:FTJ131118 GDB131118:GDF131118 GMX131118:GNB131118 GWT131118:GWX131118 HGP131118:HGT131118 HQL131118:HQP131118 IAH131118:IAL131118 IKD131118:IKH131118 ITZ131118:IUD131118 JDV131118:JDZ131118 JNR131118:JNV131118 JXN131118:JXR131118 KHJ131118:KHN131118 KRF131118:KRJ131118 LBB131118:LBF131118 LKX131118:LLB131118 LUT131118:LUX131118 MEP131118:MET131118 MOL131118:MOP131118 MYH131118:MYL131118 NID131118:NIH131118 NRZ131118:NSD131118 OBV131118:OBZ131118 OLR131118:OLV131118 OVN131118:OVR131118 PFJ131118:PFN131118 PPF131118:PPJ131118 PZB131118:PZF131118 QIX131118:QJB131118 QST131118:QSX131118 RCP131118:RCT131118 RML131118:RMP131118 RWH131118:RWL131118 SGD131118:SGH131118 SPZ131118:SQD131118 SZV131118:SZZ131118 TJR131118:TJV131118 TTN131118:TTR131118 UDJ131118:UDN131118 UNF131118:UNJ131118 UXB131118:UXF131118 VGX131118:VHB131118 VQT131118:VQX131118 WAP131118:WAT131118 WKL131118:WKP131118 WUH131118:WUL131118 XED131118:XEH131118 HV196654:HZ196654 RR196654:RV196654 ABN196654:ABR196654 ALJ196654:ALN196654 AVF196654:AVJ196654 BFB196654:BFF196654 BOX196654:BPB196654 BYT196654:BYX196654 CIP196654:CIT196654 CSL196654:CSP196654 DCH196654:DCL196654 DMD196654:DMH196654 DVZ196654:DWD196654 EFV196654:EFZ196654 EPR196654:EPV196654 EZN196654:EZR196654 FJJ196654:FJN196654 FTF196654:FTJ196654 GDB196654:GDF196654 GMX196654:GNB196654 GWT196654:GWX196654 HGP196654:HGT196654 HQL196654:HQP196654 IAH196654:IAL196654 IKD196654:IKH196654 ITZ196654:IUD196654 JDV196654:JDZ196654 JNR196654:JNV196654 JXN196654:JXR196654 KHJ196654:KHN196654 KRF196654:KRJ196654 LBB196654:LBF196654 LKX196654:LLB196654 LUT196654:LUX196654 MEP196654:MET196654 MOL196654:MOP196654 MYH196654:MYL196654 NID196654:NIH196654 NRZ196654:NSD196654 OBV196654:OBZ196654 OLR196654:OLV196654 OVN196654:OVR196654 PFJ196654:PFN196654 PPF196654:PPJ196654 PZB196654:PZF196654 QIX196654:QJB196654 QST196654:QSX196654 RCP196654:RCT196654 RML196654:RMP196654 RWH196654:RWL196654 SGD196654:SGH196654 SPZ196654:SQD196654 SZV196654:SZZ196654 TJR196654:TJV196654 TTN196654:TTR196654 UDJ196654:UDN196654 UNF196654:UNJ196654 UXB196654:UXF196654 VGX196654:VHB196654 VQT196654:VQX196654 WAP196654:WAT196654 WKL196654:WKP196654 WUH196654:WUL196654 XED196654:XEH196654 HV262190:HZ262190 RR262190:RV262190 ABN262190:ABR262190 ALJ262190:ALN262190 AVF262190:AVJ262190 BFB262190:BFF262190 BOX262190:BPB262190 BYT262190:BYX262190 CIP262190:CIT262190 CSL262190:CSP262190 DCH262190:DCL262190 DMD262190:DMH262190 DVZ262190:DWD262190 EFV262190:EFZ262190 EPR262190:EPV262190 EZN262190:EZR262190 FJJ262190:FJN262190 FTF262190:FTJ262190 GDB262190:GDF262190 GMX262190:GNB262190 GWT262190:GWX262190 HGP262190:HGT262190 HQL262190:HQP262190 IAH262190:IAL262190 IKD262190:IKH262190 ITZ262190:IUD262190 JDV262190:JDZ262190 JNR262190:JNV262190 JXN262190:JXR262190 KHJ262190:KHN262190 KRF262190:KRJ262190 LBB262190:LBF262190 LKX262190:LLB262190 LUT262190:LUX262190 MEP262190:MET262190 MOL262190:MOP262190 MYH262190:MYL262190 NID262190:NIH262190 NRZ262190:NSD262190 OBV262190:OBZ262190 OLR262190:OLV262190 OVN262190:OVR262190 PFJ262190:PFN262190 PPF262190:PPJ262190 PZB262190:PZF262190 QIX262190:QJB262190 QST262190:QSX262190 RCP262190:RCT262190 RML262190:RMP262190 RWH262190:RWL262190 SGD262190:SGH262190 SPZ262190:SQD262190 SZV262190:SZZ262190 TJR262190:TJV262190 TTN262190:TTR262190 UDJ262190:UDN262190 UNF262190:UNJ262190 UXB262190:UXF262190 VGX262190:VHB262190 VQT262190:VQX262190 WAP262190:WAT262190 WKL262190:WKP262190 WUH262190:WUL262190 XED262190:XEH262190 HV327726:HZ327726 RR327726:RV327726 ABN327726:ABR327726 ALJ327726:ALN327726 AVF327726:AVJ327726 BFB327726:BFF327726 BOX327726:BPB327726 BYT327726:BYX327726 CIP327726:CIT327726 CSL327726:CSP327726 DCH327726:DCL327726 DMD327726:DMH327726 DVZ327726:DWD327726 EFV327726:EFZ327726 EPR327726:EPV327726 EZN327726:EZR327726 FJJ327726:FJN327726 FTF327726:FTJ327726 GDB327726:GDF327726 GMX327726:GNB327726 GWT327726:GWX327726 HGP327726:HGT327726 HQL327726:HQP327726 IAH327726:IAL327726 IKD327726:IKH327726 ITZ327726:IUD327726 JDV327726:JDZ327726 JNR327726:JNV327726 JXN327726:JXR327726 KHJ327726:KHN327726 KRF327726:KRJ327726 LBB327726:LBF327726 LKX327726:LLB327726 LUT327726:LUX327726 MEP327726:MET327726 MOL327726:MOP327726 MYH327726:MYL327726 NID327726:NIH327726 NRZ327726:NSD327726 OBV327726:OBZ327726 OLR327726:OLV327726 OVN327726:OVR327726 PFJ327726:PFN327726 PPF327726:PPJ327726 PZB327726:PZF327726 QIX327726:QJB327726 QST327726:QSX327726 RCP327726:RCT327726 RML327726:RMP327726 RWH327726:RWL327726 SGD327726:SGH327726 SPZ327726:SQD327726 SZV327726:SZZ327726 TJR327726:TJV327726 TTN327726:TTR327726 UDJ327726:UDN327726 UNF327726:UNJ327726 UXB327726:UXF327726 VGX327726:VHB327726 VQT327726:VQX327726 WAP327726:WAT327726 WKL327726:WKP327726 WUH327726:WUL327726 XED327726:XEH327726 HV393262:HZ393262 RR393262:RV393262 ABN393262:ABR393262 ALJ393262:ALN393262 AVF393262:AVJ393262 BFB393262:BFF393262 BOX393262:BPB393262 BYT393262:BYX393262 CIP393262:CIT393262 CSL393262:CSP393262 DCH393262:DCL393262 DMD393262:DMH393262 DVZ393262:DWD393262 EFV393262:EFZ393262 EPR393262:EPV393262 EZN393262:EZR393262 FJJ393262:FJN393262 FTF393262:FTJ393262 GDB393262:GDF393262 GMX393262:GNB393262 GWT393262:GWX393262 HGP393262:HGT393262 HQL393262:HQP393262 IAH393262:IAL393262 IKD393262:IKH393262 ITZ393262:IUD393262 JDV393262:JDZ393262 JNR393262:JNV393262 JXN393262:JXR393262 KHJ393262:KHN393262 KRF393262:KRJ393262 LBB393262:LBF393262 LKX393262:LLB393262 LUT393262:LUX393262 MEP393262:MET393262 MOL393262:MOP393262 MYH393262:MYL393262 NID393262:NIH393262 NRZ393262:NSD393262 OBV393262:OBZ393262 OLR393262:OLV393262 OVN393262:OVR393262 PFJ393262:PFN393262 PPF393262:PPJ393262 PZB393262:PZF393262 QIX393262:QJB393262 QST393262:QSX393262 RCP393262:RCT393262 RML393262:RMP393262 RWH393262:RWL393262 SGD393262:SGH393262 SPZ393262:SQD393262 SZV393262:SZZ393262 TJR393262:TJV393262 TTN393262:TTR393262 UDJ393262:UDN393262 UNF393262:UNJ393262 UXB393262:UXF393262 VGX393262:VHB393262 VQT393262:VQX393262 WAP393262:WAT393262 WKL393262:WKP393262 WUH393262:WUL393262 XED393262:XEH393262 HV458798:HZ458798 RR458798:RV458798 ABN458798:ABR458798 ALJ458798:ALN458798 AVF458798:AVJ458798 BFB458798:BFF458798 BOX458798:BPB458798 BYT458798:BYX458798 CIP458798:CIT458798 CSL458798:CSP458798 DCH458798:DCL458798 DMD458798:DMH458798 DVZ458798:DWD458798 EFV458798:EFZ458798 EPR458798:EPV458798 EZN458798:EZR458798 FJJ458798:FJN458798 FTF458798:FTJ458798 GDB458798:GDF458798 GMX458798:GNB458798 GWT458798:GWX458798 HGP458798:HGT458798 HQL458798:HQP458798 IAH458798:IAL458798 IKD458798:IKH458798 ITZ458798:IUD458798 JDV458798:JDZ458798 JNR458798:JNV458798 JXN458798:JXR458798 KHJ458798:KHN458798 KRF458798:KRJ458798 LBB458798:LBF458798 LKX458798:LLB458798 LUT458798:LUX458798 MEP458798:MET458798 MOL458798:MOP458798 MYH458798:MYL458798 NID458798:NIH458798 NRZ458798:NSD458798 OBV458798:OBZ458798 OLR458798:OLV458798 OVN458798:OVR458798 PFJ458798:PFN458798 PPF458798:PPJ458798 PZB458798:PZF458798 QIX458798:QJB458798 QST458798:QSX458798 RCP458798:RCT458798 RML458798:RMP458798 RWH458798:RWL458798 SGD458798:SGH458798 SPZ458798:SQD458798 SZV458798:SZZ458798 TJR458798:TJV458798 TTN458798:TTR458798 UDJ458798:UDN458798 UNF458798:UNJ458798 UXB458798:UXF458798 VGX458798:VHB458798 VQT458798:VQX458798 WAP458798:WAT458798 WKL458798:WKP458798 WUH458798:WUL458798 XED458798:XEH458798 HV524334:HZ524334 RR524334:RV524334 ABN524334:ABR524334 ALJ524334:ALN524334 AVF524334:AVJ524334 BFB524334:BFF524334 BOX524334:BPB524334 BYT524334:BYX524334 CIP524334:CIT524334 CSL524334:CSP524334 DCH524334:DCL524334 DMD524334:DMH524334 DVZ524334:DWD524334 EFV524334:EFZ524334 EPR524334:EPV524334 EZN524334:EZR524334 FJJ524334:FJN524334 FTF524334:FTJ524334 GDB524334:GDF524334 GMX524334:GNB524334 GWT524334:GWX524334 HGP524334:HGT524334 HQL524334:HQP524334 IAH524334:IAL524334 IKD524334:IKH524334 ITZ524334:IUD524334 JDV524334:JDZ524334 JNR524334:JNV524334 JXN524334:JXR524334 KHJ524334:KHN524334 KRF524334:KRJ524334 LBB524334:LBF524334 LKX524334:LLB524334 LUT524334:LUX524334 MEP524334:MET524334 MOL524334:MOP524334 MYH524334:MYL524334 NID524334:NIH524334 NRZ524334:NSD524334 OBV524334:OBZ524334 OLR524334:OLV524334 OVN524334:OVR524334 PFJ524334:PFN524334 PPF524334:PPJ524334 PZB524334:PZF524334 QIX524334:QJB524334 QST524334:QSX524334 RCP524334:RCT524334 RML524334:RMP524334 RWH524334:RWL524334 SGD524334:SGH524334 SPZ524334:SQD524334 SZV524334:SZZ524334 TJR524334:TJV524334 TTN524334:TTR524334 UDJ524334:UDN524334 UNF524334:UNJ524334 UXB524334:UXF524334 VGX524334:VHB524334 VQT524334:VQX524334 WAP524334:WAT524334 WKL524334:WKP524334 WUH524334:WUL524334 XED524334:XEH524334 HV589870:HZ589870 RR589870:RV589870 ABN589870:ABR589870 ALJ589870:ALN589870 AVF589870:AVJ589870 BFB589870:BFF589870 BOX589870:BPB589870 BYT589870:BYX589870 CIP589870:CIT589870 CSL589870:CSP589870 DCH589870:DCL589870 DMD589870:DMH589870 DVZ589870:DWD589870 EFV589870:EFZ589870 EPR589870:EPV589870 EZN589870:EZR589870 FJJ589870:FJN589870 FTF589870:FTJ589870 GDB589870:GDF589870 GMX589870:GNB589870 GWT589870:GWX589870 HGP589870:HGT589870 HQL589870:HQP589870 IAH589870:IAL589870 IKD589870:IKH589870 ITZ589870:IUD589870 JDV589870:JDZ589870 JNR589870:JNV589870 JXN589870:JXR589870 KHJ589870:KHN589870 KRF589870:KRJ589870 LBB589870:LBF589870 LKX589870:LLB589870 LUT589870:LUX589870 MEP589870:MET589870 MOL589870:MOP589870 MYH589870:MYL589870 NID589870:NIH589870 NRZ589870:NSD589870 OBV589870:OBZ589870 OLR589870:OLV589870 OVN589870:OVR589870 PFJ589870:PFN589870 PPF589870:PPJ589870 PZB589870:PZF589870 QIX589870:QJB589870 QST589870:QSX589870 RCP589870:RCT589870 RML589870:RMP589870 RWH589870:RWL589870 SGD589870:SGH589870 SPZ589870:SQD589870 SZV589870:SZZ589870 TJR589870:TJV589870 TTN589870:TTR589870 UDJ589870:UDN589870 UNF589870:UNJ589870 UXB589870:UXF589870 VGX589870:VHB589870 VQT589870:VQX589870 WAP589870:WAT589870 WKL589870:WKP589870 WUH589870:WUL589870 XED589870:XEH589870 HV655406:HZ655406 RR655406:RV655406 ABN655406:ABR655406 ALJ655406:ALN655406 AVF655406:AVJ655406 BFB655406:BFF655406 BOX655406:BPB655406 BYT655406:BYX655406 CIP655406:CIT655406 CSL655406:CSP655406 DCH655406:DCL655406 DMD655406:DMH655406 DVZ655406:DWD655406 EFV655406:EFZ655406 EPR655406:EPV655406 EZN655406:EZR655406 FJJ655406:FJN655406 FTF655406:FTJ655406 GDB655406:GDF655406 GMX655406:GNB655406 GWT655406:GWX655406 HGP655406:HGT655406 HQL655406:HQP655406 IAH655406:IAL655406 IKD655406:IKH655406 ITZ655406:IUD655406 JDV655406:JDZ655406 JNR655406:JNV655406 JXN655406:JXR655406 KHJ655406:KHN655406 KRF655406:KRJ655406 LBB655406:LBF655406 LKX655406:LLB655406 LUT655406:LUX655406 MEP655406:MET655406 MOL655406:MOP655406 MYH655406:MYL655406 NID655406:NIH655406 NRZ655406:NSD655406 OBV655406:OBZ655406 OLR655406:OLV655406 OVN655406:OVR655406 PFJ655406:PFN655406 PPF655406:PPJ655406 PZB655406:PZF655406 QIX655406:QJB655406 QST655406:QSX655406 RCP655406:RCT655406 RML655406:RMP655406 RWH655406:RWL655406 SGD655406:SGH655406 SPZ655406:SQD655406 SZV655406:SZZ655406 TJR655406:TJV655406 TTN655406:TTR655406 UDJ655406:UDN655406 UNF655406:UNJ655406 UXB655406:UXF655406 VGX655406:VHB655406 VQT655406:VQX655406 WAP655406:WAT655406 WKL655406:WKP655406 WUH655406:WUL655406 XED655406:XEH655406 HV720942:HZ720942 RR720942:RV720942 ABN720942:ABR720942 ALJ720942:ALN720942 AVF720942:AVJ720942 BFB720942:BFF720942 BOX720942:BPB720942 BYT720942:BYX720942 CIP720942:CIT720942 CSL720942:CSP720942 DCH720942:DCL720942 DMD720942:DMH720942 DVZ720942:DWD720942 EFV720942:EFZ720942 EPR720942:EPV720942 EZN720942:EZR720942 FJJ720942:FJN720942 FTF720942:FTJ720942 GDB720942:GDF720942 GMX720942:GNB720942 GWT720942:GWX720942 HGP720942:HGT720942 HQL720942:HQP720942 IAH720942:IAL720942 IKD720942:IKH720942 ITZ720942:IUD720942 JDV720942:JDZ720942 JNR720942:JNV720942 JXN720942:JXR720942 KHJ720942:KHN720942 KRF720942:KRJ720942 LBB720942:LBF720942 LKX720942:LLB720942 LUT720942:LUX720942 MEP720942:MET720942 MOL720942:MOP720942 MYH720942:MYL720942 NID720942:NIH720942 NRZ720942:NSD720942 OBV720942:OBZ720942 OLR720942:OLV720942 OVN720942:OVR720942 PFJ720942:PFN720942 PPF720942:PPJ720942 PZB720942:PZF720942 QIX720942:QJB720942 QST720942:QSX720942 RCP720942:RCT720942 RML720942:RMP720942 RWH720942:RWL720942 SGD720942:SGH720942 SPZ720942:SQD720942 SZV720942:SZZ720942 TJR720942:TJV720942 TTN720942:TTR720942 UDJ720942:UDN720942 UNF720942:UNJ720942 UXB720942:UXF720942 VGX720942:VHB720942 VQT720942:VQX720942 WAP720942:WAT720942 WKL720942:WKP720942 WUH720942:WUL720942 XED720942:XEH720942 HV786478:HZ786478 RR786478:RV786478 ABN786478:ABR786478 ALJ786478:ALN786478 AVF786478:AVJ786478 BFB786478:BFF786478 BOX786478:BPB786478 BYT786478:BYX786478 CIP786478:CIT786478 CSL786478:CSP786478 DCH786478:DCL786478 DMD786478:DMH786478 DVZ786478:DWD786478 EFV786478:EFZ786478 EPR786478:EPV786478 EZN786478:EZR786478 FJJ786478:FJN786478 FTF786478:FTJ786478 GDB786478:GDF786478 GMX786478:GNB786478 GWT786478:GWX786478 HGP786478:HGT786478 HQL786478:HQP786478 IAH786478:IAL786478 IKD786478:IKH786478 ITZ786478:IUD786478 JDV786478:JDZ786478 JNR786478:JNV786478 JXN786478:JXR786478 KHJ786478:KHN786478 KRF786478:KRJ786478 LBB786478:LBF786478 LKX786478:LLB786478 LUT786478:LUX786478 MEP786478:MET786478 MOL786478:MOP786478 MYH786478:MYL786478 NID786478:NIH786478 NRZ786478:NSD786478 OBV786478:OBZ786478 OLR786478:OLV786478 OVN786478:OVR786478 PFJ786478:PFN786478 PPF786478:PPJ786478 PZB786478:PZF786478 QIX786478:QJB786478 QST786478:QSX786478 RCP786478:RCT786478 RML786478:RMP786478 RWH786478:RWL786478 SGD786478:SGH786478 SPZ786478:SQD786478 SZV786478:SZZ786478 TJR786478:TJV786478 TTN786478:TTR786478 UDJ786478:UDN786478 UNF786478:UNJ786478 UXB786478:UXF786478 VGX786478:VHB786478 VQT786478:VQX786478 WAP786478:WAT786478 WKL786478:WKP786478 WUH786478:WUL786478 XED786478:XEH786478 HV852014:HZ852014 RR852014:RV852014 ABN852014:ABR852014 ALJ852014:ALN852014 AVF852014:AVJ852014 BFB852014:BFF852014 BOX852014:BPB852014 BYT852014:BYX852014 CIP852014:CIT852014 CSL852014:CSP852014 DCH852014:DCL852014 DMD852014:DMH852014 DVZ852014:DWD852014 EFV852014:EFZ852014 EPR852014:EPV852014 EZN852014:EZR852014 FJJ852014:FJN852014 FTF852014:FTJ852014 GDB852014:GDF852014 GMX852014:GNB852014 GWT852014:GWX852014 HGP852014:HGT852014 HQL852014:HQP852014 IAH852014:IAL852014 IKD852014:IKH852014 ITZ852014:IUD852014 JDV852014:JDZ852014 JNR852014:JNV852014 JXN852014:JXR852014 KHJ852014:KHN852014 KRF852014:KRJ852014 LBB852014:LBF852014 LKX852014:LLB852014 LUT852014:LUX852014 MEP852014:MET852014 MOL852014:MOP852014 MYH852014:MYL852014 NID852014:NIH852014 NRZ852014:NSD852014 OBV852014:OBZ852014 OLR852014:OLV852014 OVN852014:OVR852014 PFJ852014:PFN852014 PPF852014:PPJ852014 PZB852014:PZF852014 QIX852014:QJB852014 QST852014:QSX852014 RCP852014:RCT852014 RML852014:RMP852014 RWH852014:RWL852014 SGD852014:SGH852014 SPZ852014:SQD852014 SZV852014:SZZ852014 TJR852014:TJV852014 TTN852014:TTR852014 UDJ852014:UDN852014 UNF852014:UNJ852014 UXB852014:UXF852014 VGX852014:VHB852014 VQT852014:VQX852014 WAP852014:WAT852014 WKL852014:WKP852014 WUH852014:WUL852014 XED852014:XEH852014 HV917550:HZ917550 RR917550:RV917550 ABN917550:ABR917550 ALJ917550:ALN917550 AVF917550:AVJ917550 BFB917550:BFF917550 BOX917550:BPB917550 BYT917550:BYX917550 CIP917550:CIT917550 CSL917550:CSP917550 DCH917550:DCL917550 DMD917550:DMH917550 DVZ917550:DWD917550 EFV917550:EFZ917550 EPR917550:EPV917550 EZN917550:EZR917550 FJJ917550:FJN917550 FTF917550:FTJ917550 GDB917550:GDF917550 GMX917550:GNB917550 GWT917550:GWX917550 HGP917550:HGT917550 HQL917550:HQP917550 IAH917550:IAL917550 IKD917550:IKH917550 ITZ917550:IUD917550 JDV917550:JDZ917550 JNR917550:JNV917550 JXN917550:JXR917550 KHJ917550:KHN917550 KRF917550:KRJ917550 LBB917550:LBF917550 LKX917550:LLB917550 LUT917550:LUX917550 MEP917550:MET917550 MOL917550:MOP917550 MYH917550:MYL917550 NID917550:NIH917550 NRZ917550:NSD917550 OBV917550:OBZ917550 OLR917550:OLV917550 OVN917550:OVR917550 PFJ917550:PFN917550 PPF917550:PPJ917550 PZB917550:PZF917550 QIX917550:QJB917550 QST917550:QSX917550 RCP917550:RCT917550 RML917550:RMP917550 RWH917550:RWL917550 SGD917550:SGH917550 SPZ917550:SQD917550 SZV917550:SZZ917550 TJR917550:TJV917550 TTN917550:TTR917550 UDJ917550:UDN917550 UNF917550:UNJ917550 UXB917550:UXF917550 VGX917550:VHB917550 VQT917550:VQX917550 WAP917550:WAT917550 WKL917550:WKP917550 WUH917550:WUL917550 XED917550:XEH917550 HV983086:HZ983086 RR983086:RV983086 ABN983086:ABR983086 ALJ983086:ALN983086 AVF983086:AVJ983086 BFB983086:BFF983086 BOX983086:BPB983086 BYT983086:BYX983086 CIP983086:CIT983086 CSL983086:CSP983086 DCH983086:DCL983086 DMD983086:DMH983086 DVZ983086:DWD983086 EFV983086:EFZ983086 EPR983086:EPV983086 EZN983086:EZR983086 FJJ983086:FJN983086 FTF983086:FTJ983086 GDB983086:GDF983086 GMX983086:GNB983086 GWT983086:GWX983086 HGP983086:HGT983086 HQL983086:HQP983086 IAH983086:IAL983086 IKD983086:IKH983086 ITZ983086:IUD983086 JDV983086:JDZ983086 JNR983086:JNV983086 JXN983086:JXR983086 KHJ983086:KHN983086 KRF983086:KRJ983086 LBB983086:LBF983086 LKX983086:LLB983086 LUT983086:LUX983086 MEP983086:MET983086 MOL983086:MOP983086 MYH983086:MYL983086 NID983086:NIH983086 NRZ983086:NSD983086 OBV983086:OBZ983086 OLR983086:OLV983086 OVN983086:OVR983086 PFJ983086:PFN983086 PPF983086:PPJ983086 PZB983086:PZF983086 QIX983086:QJB983086 QST983086:QSX983086 RCP983086:RCT983086 RML983086:RMP983086 RWH983086:RWL983086 SGD983086:SGH983086 SPZ983086:SQD983086 SZV983086:SZZ983086 TJR983086:TJV983086 TTN983086:TTR983086 UDJ983086:UDN983086 UNF983086:UNJ983086 UXB983086:UXF983086 VGX983086:VHB983086 VQT983086:VQX983086 WAP983086:WAT983086 WKL983086:WKP983086 WUH983086:WUL983086 XED983086:XEH983086 HV42:HZ42 RR42:RV42 ABN42:ABR42 ALJ42:ALN42 AVF42:AVJ42 BFB42:BFF42 BOX42:BPB42 BYT42:BYX42 CIP42:CIT42 CSL42:CSP42 DCH42:DCL42 DMD42:DMH42 DVZ42:DWD42 EFV42:EFZ42 EPR42:EPV42 EZN42:EZR42 FJJ42:FJN42 FTF42:FTJ42 GDB42:GDF42 GMX42:GNB42 GWT42:GWX42 HGP42:HGT42 HQL42:HQP42 IAH42:IAL42 IKD42:IKH42 ITZ42:IUD42 JDV42:JDZ42 JNR42:JNV42 JXN42:JXR42 KHJ42:KHN42 KRF42:KRJ42 LBB42:LBF42 LKX42:LLB42 LUT42:LUX42 MEP42:MET42 MOL42:MOP42 MYH42:MYL42 NID42:NIH42 NRZ42:NSD42 OBV42:OBZ42 OLR42:OLV42 OVN42:OVR42 PFJ42:PFN42 PPF42:PPJ42 PZB42:PZF42 QIX42:QJB42 QST42:QSX42 RCP42:RCT42 RML42:RMP42 RWH42:RWL42 SGD42:SGH42 SPZ42:SQD42 SZV42:SZZ42 TJR42:TJV42 TTN42:TTR42 UDJ42:UDN42 UNF42:UNJ42 UXB42:UXF42 VGX42:VHB42 VQT42:VQX42 WAP42:WAT42 WKL42:WKP42 WUH42:WUL42 XED42:XEH42 HV65578:HZ65578 RR65578:RV65578 ABN65578:ABR65578 ALJ65578:ALN65578 AVF65578:AVJ65578 BFB65578:BFF65578 BOX65578:BPB65578 BYT65578:BYX65578 CIP65578:CIT65578 CSL65578:CSP65578 DCH65578:DCL65578 DMD65578:DMH65578 DVZ65578:DWD65578 EFV65578:EFZ65578 EPR65578:EPV65578 EZN65578:EZR65578 FJJ65578:FJN65578 FTF65578:FTJ65578 GDB65578:GDF65578 GMX65578:GNB65578 GWT65578:GWX65578 HGP65578:HGT65578 HQL65578:HQP65578 IAH65578:IAL65578 IKD65578:IKH65578 ITZ65578:IUD65578 JDV65578:JDZ65578 JNR65578:JNV65578 JXN65578:JXR65578 KHJ65578:KHN65578 KRF65578:KRJ65578 LBB65578:LBF65578 LKX65578:LLB65578 LUT65578:LUX65578 MEP65578:MET65578 MOL65578:MOP65578 MYH65578:MYL65578 NID65578:NIH65578 NRZ65578:NSD65578 OBV65578:OBZ65578 OLR65578:OLV65578 OVN65578:OVR65578 PFJ65578:PFN65578 PPF65578:PPJ65578 PZB65578:PZF65578 QIX65578:QJB65578 QST65578:QSX65578 RCP65578:RCT65578 RML65578:RMP65578 RWH65578:RWL65578 SGD65578:SGH65578 SPZ65578:SQD65578 SZV65578:SZZ65578 TJR65578:TJV65578 TTN65578:TTR65578 UDJ65578:UDN65578 UNF65578:UNJ65578 UXB65578:UXF65578 VGX65578:VHB65578 VQT65578:VQX65578 WAP65578:WAT65578 WKL65578:WKP65578 WUH65578:WUL65578 XED65578:XEH65578 HV131114:HZ131114 RR131114:RV131114 ABN131114:ABR131114 ALJ131114:ALN131114 AVF131114:AVJ131114 BFB131114:BFF131114 BOX131114:BPB131114 BYT131114:BYX131114 CIP131114:CIT131114 CSL131114:CSP131114 DCH131114:DCL131114 DMD131114:DMH131114 DVZ131114:DWD131114 EFV131114:EFZ131114 EPR131114:EPV131114 EZN131114:EZR131114 FJJ131114:FJN131114 FTF131114:FTJ131114 GDB131114:GDF131114 GMX131114:GNB131114 GWT131114:GWX131114 HGP131114:HGT131114 HQL131114:HQP131114 IAH131114:IAL131114 IKD131114:IKH131114 ITZ131114:IUD131114 JDV131114:JDZ131114 JNR131114:JNV131114 JXN131114:JXR131114 KHJ131114:KHN131114 KRF131114:KRJ131114 LBB131114:LBF131114 LKX131114:LLB131114 LUT131114:LUX131114 MEP131114:MET131114 MOL131114:MOP131114 MYH131114:MYL131114 NID131114:NIH131114 NRZ131114:NSD131114 OBV131114:OBZ131114 OLR131114:OLV131114 OVN131114:OVR131114 PFJ131114:PFN131114 PPF131114:PPJ131114 PZB131114:PZF131114 QIX131114:QJB131114 QST131114:QSX131114 RCP131114:RCT131114 RML131114:RMP131114 RWH131114:RWL131114 SGD131114:SGH131114 SPZ131114:SQD131114 SZV131114:SZZ131114 TJR131114:TJV131114 TTN131114:TTR131114 UDJ131114:UDN131114 UNF131114:UNJ131114 UXB131114:UXF131114 VGX131114:VHB131114 VQT131114:VQX131114 WAP131114:WAT131114 WKL131114:WKP131114 WUH131114:WUL131114 XED131114:XEH131114 HV196650:HZ196650 RR196650:RV196650 ABN196650:ABR196650 ALJ196650:ALN196650 AVF196650:AVJ196650 BFB196650:BFF196650 BOX196650:BPB196650 BYT196650:BYX196650 CIP196650:CIT196650 CSL196650:CSP196650 DCH196650:DCL196650 DMD196650:DMH196650 DVZ196650:DWD196650 EFV196650:EFZ196650 EPR196650:EPV196650 EZN196650:EZR196650 FJJ196650:FJN196650 FTF196650:FTJ196650 GDB196650:GDF196650 GMX196650:GNB196650 GWT196650:GWX196650 HGP196650:HGT196650 HQL196650:HQP196650 IAH196650:IAL196650 IKD196650:IKH196650 ITZ196650:IUD196650 JDV196650:JDZ196650 JNR196650:JNV196650 JXN196650:JXR196650 KHJ196650:KHN196650 KRF196650:KRJ196650 LBB196650:LBF196650 LKX196650:LLB196650 LUT196650:LUX196650 MEP196650:MET196650 MOL196650:MOP196650 MYH196650:MYL196650 NID196650:NIH196650 NRZ196650:NSD196650 OBV196650:OBZ196650 OLR196650:OLV196650 OVN196650:OVR196650 PFJ196650:PFN196650 PPF196650:PPJ196650 PZB196650:PZF196650 QIX196650:QJB196650 QST196650:QSX196650 RCP196650:RCT196650 RML196650:RMP196650 RWH196650:RWL196650 SGD196650:SGH196650 SPZ196650:SQD196650 SZV196650:SZZ196650 TJR196650:TJV196650 TTN196650:TTR196650 UDJ196650:UDN196650 UNF196650:UNJ196650 UXB196650:UXF196650 VGX196650:VHB196650 VQT196650:VQX196650 WAP196650:WAT196650 WKL196650:WKP196650 WUH196650:WUL196650 XED196650:XEH196650 HV262186:HZ262186 RR262186:RV262186 ABN262186:ABR262186 ALJ262186:ALN262186 AVF262186:AVJ262186 BFB262186:BFF262186 BOX262186:BPB262186 BYT262186:BYX262186 CIP262186:CIT262186 CSL262186:CSP262186 DCH262186:DCL262186 DMD262186:DMH262186 DVZ262186:DWD262186 EFV262186:EFZ262186 EPR262186:EPV262186 EZN262186:EZR262186 FJJ262186:FJN262186 FTF262186:FTJ262186 GDB262186:GDF262186 GMX262186:GNB262186 GWT262186:GWX262186 HGP262186:HGT262186 HQL262186:HQP262186 IAH262186:IAL262186 IKD262186:IKH262186 ITZ262186:IUD262186 JDV262186:JDZ262186 JNR262186:JNV262186 JXN262186:JXR262186 KHJ262186:KHN262186 KRF262186:KRJ262186 LBB262186:LBF262186 LKX262186:LLB262186 LUT262186:LUX262186 MEP262186:MET262186 MOL262186:MOP262186 MYH262186:MYL262186 NID262186:NIH262186 NRZ262186:NSD262186 OBV262186:OBZ262186 OLR262186:OLV262186 OVN262186:OVR262186 PFJ262186:PFN262186 PPF262186:PPJ262186 PZB262186:PZF262186 QIX262186:QJB262186 QST262186:QSX262186 RCP262186:RCT262186 RML262186:RMP262186 RWH262186:RWL262186 SGD262186:SGH262186 SPZ262186:SQD262186 SZV262186:SZZ262186 TJR262186:TJV262186 TTN262186:TTR262186 UDJ262186:UDN262186 UNF262186:UNJ262186 UXB262186:UXF262186 VGX262186:VHB262186 VQT262186:VQX262186 WAP262186:WAT262186 WKL262186:WKP262186 WUH262186:WUL262186 XED262186:XEH262186 HV327722:HZ327722 RR327722:RV327722 ABN327722:ABR327722 ALJ327722:ALN327722 AVF327722:AVJ327722 BFB327722:BFF327722 BOX327722:BPB327722 BYT327722:BYX327722 CIP327722:CIT327722 CSL327722:CSP327722 DCH327722:DCL327722 DMD327722:DMH327722 DVZ327722:DWD327722 EFV327722:EFZ327722 EPR327722:EPV327722 EZN327722:EZR327722 FJJ327722:FJN327722 FTF327722:FTJ327722 GDB327722:GDF327722 GMX327722:GNB327722 GWT327722:GWX327722 HGP327722:HGT327722 HQL327722:HQP327722 IAH327722:IAL327722 IKD327722:IKH327722 ITZ327722:IUD327722 JDV327722:JDZ327722 JNR327722:JNV327722 JXN327722:JXR327722 KHJ327722:KHN327722 KRF327722:KRJ327722 LBB327722:LBF327722 LKX327722:LLB327722 LUT327722:LUX327722 MEP327722:MET327722 MOL327722:MOP327722 MYH327722:MYL327722 NID327722:NIH327722 NRZ327722:NSD327722 OBV327722:OBZ327722 OLR327722:OLV327722 OVN327722:OVR327722 PFJ327722:PFN327722 PPF327722:PPJ327722 PZB327722:PZF327722 QIX327722:QJB327722 QST327722:QSX327722 RCP327722:RCT327722 RML327722:RMP327722 RWH327722:RWL327722 SGD327722:SGH327722 SPZ327722:SQD327722 SZV327722:SZZ327722 TJR327722:TJV327722 TTN327722:TTR327722 UDJ327722:UDN327722 UNF327722:UNJ327722 UXB327722:UXF327722 VGX327722:VHB327722 VQT327722:VQX327722 WAP327722:WAT327722 WKL327722:WKP327722 WUH327722:WUL327722 XED327722:XEH327722 HV393258:HZ393258 RR393258:RV393258 ABN393258:ABR393258 ALJ393258:ALN393258 AVF393258:AVJ393258 BFB393258:BFF393258 BOX393258:BPB393258 BYT393258:BYX393258 CIP393258:CIT393258 CSL393258:CSP393258 DCH393258:DCL393258 DMD393258:DMH393258 DVZ393258:DWD393258 EFV393258:EFZ393258 EPR393258:EPV393258 EZN393258:EZR393258 FJJ393258:FJN393258 FTF393258:FTJ393258 GDB393258:GDF393258 GMX393258:GNB393258 GWT393258:GWX393258 HGP393258:HGT393258 HQL393258:HQP393258 IAH393258:IAL393258 IKD393258:IKH393258 ITZ393258:IUD393258 JDV393258:JDZ393258 JNR393258:JNV393258 JXN393258:JXR393258 KHJ393258:KHN393258 KRF393258:KRJ393258 LBB393258:LBF393258 LKX393258:LLB393258 LUT393258:LUX393258 MEP393258:MET393258 MOL393258:MOP393258 MYH393258:MYL393258 NID393258:NIH393258 NRZ393258:NSD393258 OBV393258:OBZ393258 OLR393258:OLV393258 OVN393258:OVR393258 PFJ393258:PFN393258 PPF393258:PPJ393258 PZB393258:PZF393258 QIX393258:QJB393258 QST393258:QSX393258 RCP393258:RCT393258 RML393258:RMP393258 RWH393258:RWL393258 SGD393258:SGH393258 SPZ393258:SQD393258 SZV393258:SZZ393258 TJR393258:TJV393258 TTN393258:TTR393258 UDJ393258:UDN393258 UNF393258:UNJ393258 UXB393258:UXF393258 VGX393258:VHB393258 VQT393258:VQX393258 WAP393258:WAT393258 WKL393258:WKP393258 WUH393258:WUL393258 XED393258:XEH393258 HV458794:HZ458794 RR458794:RV458794 ABN458794:ABR458794 ALJ458794:ALN458794 AVF458794:AVJ458794 BFB458794:BFF458794 BOX458794:BPB458794 BYT458794:BYX458794 CIP458794:CIT458794 CSL458794:CSP458794 DCH458794:DCL458794 DMD458794:DMH458794 DVZ458794:DWD458794 EFV458794:EFZ458794 EPR458794:EPV458794 EZN458794:EZR458794 FJJ458794:FJN458794 FTF458794:FTJ458794 GDB458794:GDF458794 GMX458794:GNB458794 GWT458794:GWX458794 HGP458794:HGT458794 HQL458794:HQP458794 IAH458794:IAL458794 IKD458794:IKH458794 ITZ458794:IUD458794 JDV458794:JDZ458794 JNR458794:JNV458794 JXN458794:JXR458794 KHJ458794:KHN458794 KRF458794:KRJ458794 LBB458794:LBF458794 LKX458794:LLB458794 LUT458794:LUX458794 MEP458794:MET458794 MOL458794:MOP458794 MYH458794:MYL458794 NID458794:NIH458794 NRZ458794:NSD458794 OBV458794:OBZ458794 OLR458794:OLV458794 OVN458794:OVR458794 PFJ458794:PFN458794 PPF458794:PPJ458794 PZB458794:PZF458794 QIX458794:QJB458794 QST458794:QSX458794 RCP458794:RCT458794 RML458794:RMP458794 RWH458794:RWL458794 SGD458794:SGH458794 SPZ458794:SQD458794 SZV458794:SZZ458794 TJR458794:TJV458794 TTN458794:TTR458794 UDJ458794:UDN458794 UNF458794:UNJ458794 UXB458794:UXF458794 VGX458794:VHB458794 VQT458794:VQX458794 WAP458794:WAT458794 WKL458794:WKP458794 WUH458794:WUL458794 XED458794:XEH458794 HV524330:HZ524330 RR524330:RV524330 ABN524330:ABR524330 ALJ524330:ALN524330 AVF524330:AVJ524330 BFB524330:BFF524330 BOX524330:BPB524330 BYT524330:BYX524330 CIP524330:CIT524330 CSL524330:CSP524330 DCH524330:DCL524330 DMD524330:DMH524330 DVZ524330:DWD524330 EFV524330:EFZ524330 EPR524330:EPV524330 EZN524330:EZR524330 FJJ524330:FJN524330 FTF524330:FTJ524330 GDB524330:GDF524330 GMX524330:GNB524330 GWT524330:GWX524330 HGP524330:HGT524330 HQL524330:HQP524330 IAH524330:IAL524330 IKD524330:IKH524330 ITZ524330:IUD524330 JDV524330:JDZ524330 JNR524330:JNV524330 JXN524330:JXR524330 KHJ524330:KHN524330 KRF524330:KRJ524330 LBB524330:LBF524330 LKX524330:LLB524330 LUT524330:LUX524330 MEP524330:MET524330 MOL524330:MOP524330 MYH524330:MYL524330 NID524330:NIH524330 NRZ524330:NSD524330 OBV524330:OBZ524330 OLR524330:OLV524330 OVN524330:OVR524330 PFJ524330:PFN524330 PPF524330:PPJ524330 PZB524330:PZF524330 QIX524330:QJB524330 QST524330:QSX524330 RCP524330:RCT524330 RML524330:RMP524330 RWH524330:RWL524330 SGD524330:SGH524330 SPZ524330:SQD524330 SZV524330:SZZ524330 TJR524330:TJV524330 TTN524330:TTR524330 UDJ524330:UDN524330 UNF524330:UNJ524330 UXB524330:UXF524330 VGX524330:VHB524330 VQT524330:VQX524330 WAP524330:WAT524330 WKL524330:WKP524330 WUH524330:WUL524330 XED524330:XEH524330 HV589866:HZ589866 RR589866:RV589866 ABN589866:ABR589866 ALJ589866:ALN589866 AVF589866:AVJ589866 BFB589866:BFF589866 BOX589866:BPB589866 BYT589866:BYX589866 CIP589866:CIT589866 CSL589866:CSP589866 DCH589866:DCL589866 DMD589866:DMH589866 DVZ589866:DWD589866 EFV589866:EFZ589866 EPR589866:EPV589866 EZN589866:EZR589866 FJJ589866:FJN589866 FTF589866:FTJ589866 GDB589866:GDF589866 GMX589866:GNB589866 GWT589866:GWX589866 HGP589866:HGT589866 HQL589866:HQP589866 IAH589866:IAL589866 IKD589866:IKH589866 ITZ589866:IUD589866 JDV589866:JDZ589866 JNR589866:JNV589866 JXN589866:JXR589866 KHJ589866:KHN589866 KRF589866:KRJ589866 LBB589866:LBF589866 LKX589866:LLB589866 LUT589866:LUX589866 MEP589866:MET589866 MOL589866:MOP589866 MYH589866:MYL589866 NID589866:NIH589866 NRZ589866:NSD589866 OBV589866:OBZ589866 OLR589866:OLV589866 OVN589866:OVR589866 PFJ589866:PFN589866 PPF589866:PPJ589866 PZB589866:PZF589866 QIX589866:QJB589866 QST589866:QSX589866 RCP589866:RCT589866 RML589866:RMP589866 RWH589866:RWL589866 SGD589866:SGH589866 SPZ589866:SQD589866 SZV589866:SZZ589866 TJR589866:TJV589866 TTN589866:TTR589866 UDJ589866:UDN589866 UNF589866:UNJ589866 UXB589866:UXF589866 VGX589866:VHB589866 VQT589866:VQX589866 WAP589866:WAT589866 WKL589866:WKP589866 WUH589866:WUL589866 XED589866:XEH589866 HV655402:HZ655402 RR655402:RV655402 ABN655402:ABR655402 ALJ655402:ALN655402 AVF655402:AVJ655402 BFB655402:BFF655402 BOX655402:BPB655402 BYT655402:BYX655402 CIP655402:CIT655402 CSL655402:CSP655402 DCH655402:DCL655402 DMD655402:DMH655402 DVZ655402:DWD655402 EFV655402:EFZ655402 EPR655402:EPV655402 EZN655402:EZR655402 FJJ655402:FJN655402 FTF655402:FTJ655402 GDB655402:GDF655402 GMX655402:GNB655402 GWT655402:GWX655402 HGP655402:HGT655402 HQL655402:HQP655402 IAH655402:IAL655402 IKD655402:IKH655402 ITZ655402:IUD655402 JDV655402:JDZ655402 JNR655402:JNV655402 JXN655402:JXR655402 KHJ655402:KHN655402 KRF655402:KRJ655402 LBB655402:LBF655402 LKX655402:LLB655402 LUT655402:LUX655402 MEP655402:MET655402 MOL655402:MOP655402 MYH655402:MYL655402 NID655402:NIH655402 NRZ655402:NSD655402 OBV655402:OBZ655402 OLR655402:OLV655402 OVN655402:OVR655402 PFJ655402:PFN655402 PPF655402:PPJ655402 PZB655402:PZF655402 QIX655402:QJB655402 QST655402:QSX655402 RCP655402:RCT655402 RML655402:RMP655402 RWH655402:RWL655402 SGD655402:SGH655402 SPZ655402:SQD655402 SZV655402:SZZ655402 TJR655402:TJV655402 TTN655402:TTR655402 UDJ655402:UDN655402 UNF655402:UNJ655402 UXB655402:UXF655402 VGX655402:VHB655402 VQT655402:VQX655402 WAP655402:WAT655402 WKL655402:WKP655402 WUH655402:WUL655402 XED655402:XEH655402 HV720938:HZ720938 RR720938:RV720938 ABN720938:ABR720938 ALJ720938:ALN720938 AVF720938:AVJ720938 BFB720938:BFF720938 BOX720938:BPB720938 BYT720938:BYX720938 CIP720938:CIT720938 CSL720938:CSP720938 DCH720938:DCL720938 DMD720938:DMH720938 DVZ720938:DWD720938 EFV720938:EFZ720938 EPR720938:EPV720938 EZN720938:EZR720938 FJJ720938:FJN720938 FTF720938:FTJ720938 GDB720938:GDF720938 GMX720938:GNB720938 GWT720938:GWX720938 HGP720938:HGT720938 HQL720938:HQP720938 IAH720938:IAL720938 IKD720938:IKH720938 ITZ720938:IUD720938 JDV720938:JDZ720938 JNR720938:JNV720938 JXN720938:JXR720938 KHJ720938:KHN720938 KRF720938:KRJ720938 LBB720938:LBF720938 LKX720938:LLB720938 LUT720938:LUX720938 MEP720938:MET720938 MOL720938:MOP720938 MYH720938:MYL720938 NID720938:NIH720938 NRZ720938:NSD720938 OBV720938:OBZ720938 OLR720938:OLV720938 OVN720938:OVR720938 PFJ720938:PFN720938 PPF720938:PPJ720938 PZB720938:PZF720938 QIX720938:QJB720938 QST720938:QSX720938 RCP720938:RCT720938 RML720938:RMP720938 RWH720938:RWL720938 SGD720938:SGH720938 SPZ720938:SQD720938 SZV720938:SZZ720938 TJR720938:TJV720938 TTN720938:TTR720938 UDJ720938:UDN720938 UNF720938:UNJ720938 UXB720938:UXF720938 VGX720938:VHB720938 VQT720938:VQX720938 WAP720938:WAT720938 WKL720938:WKP720938 WUH720938:WUL720938 XED720938:XEH720938 HV786474:HZ786474 RR786474:RV786474 ABN786474:ABR786474 ALJ786474:ALN786474 AVF786474:AVJ786474 BFB786474:BFF786474 BOX786474:BPB786474 BYT786474:BYX786474 CIP786474:CIT786474 CSL786474:CSP786474 DCH786474:DCL786474 DMD786474:DMH786474 DVZ786474:DWD786474 EFV786474:EFZ786474 EPR786474:EPV786474 EZN786474:EZR786474 FJJ786474:FJN786474 FTF786474:FTJ786474 GDB786474:GDF786474 GMX786474:GNB786474 GWT786474:GWX786474 HGP786474:HGT786474 HQL786474:HQP786474 IAH786474:IAL786474 IKD786474:IKH786474 ITZ786474:IUD786474 JDV786474:JDZ786474 JNR786474:JNV786474 JXN786474:JXR786474 KHJ786474:KHN786474 KRF786474:KRJ786474 LBB786474:LBF786474 LKX786474:LLB786474 LUT786474:LUX786474 MEP786474:MET786474 MOL786474:MOP786474 MYH786474:MYL786474 NID786474:NIH786474 NRZ786474:NSD786474 OBV786474:OBZ786474 OLR786474:OLV786474 OVN786474:OVR786474 PFJ786474:PFN786474 PPF786474:PPJ786474 PZB786474:PZF786474 QIX786474:QJB786474 QST786474:QSX786474 RCP786474:RCT786474 RML786474:RMP786474 RWH786474:RWL786474 SGD786474:SGH786474 SPZ786474:SQD786474 SZV786474:SZZ786474 TJR786474:TJV786474 TTN786474:TTR786474 UDJ786474:UDN786474 UNF786474:UNJ786474 UXB786474:UXF786474 VGX786474:VHB786474 VQT786474:VQX786474 WAP786474:WAT786474 WKL786474:WKP786474 WUH786474:WUL786474 XED786474:XEH786474 HV852010:HZ852010 RR852010:RV852010 ABN852010:ABR852010 ALJ852010:ALN852010 AVF852010:AVJ852010 BFB852010:BFF852010 BOX852010:BPB852010 BYT852010:BYX852010 CIP852010:CIT852010 CSL852010:CSP852010 DCH852010:DCL852010 DMD852010:DMH852010 DVZ852010:DWD852010 EFV852010:EFZ852010 EPR852010:EPV852010 EZN852010:EZR852010 FJJ852010:FJN852010 FTF852010:FTJ852010 GDB852010:GDF852010 GMX852010:GNB852010 GWT852010:GWX852010 HGP852010:HGT852010 HQL852010:HQP852010 IAH852010:IAL852010 IKD852010:IKH852010 ITZ852010:IUD852010 JDV852010:JDZ852010 JNR852010:JNV852010 JXN852010:JXR852010 KHJ852010:KHN852010 KRF852010:KRJ852010 LBB852010:LBF852010 LKX852010:LLB852010 LUT852010:LUX852010 MEP852010:MET852010 MOL852010:MOP852010 MYH852010:MYL852010 NID852010:NIH852010 NRZ852010:NSD852010 OBV852010:OBZ852010 OLR852010:OLV852010 OVN852010:OVR852010 PFJ852010:PFN852010 PPF852010:PPJ852010 PZB852010:PZF852010 QIX852010:QJB852010 QST852010:QSX852010 RCP852010:RCT852010 RML852010:RMP852010 RWH852010:RWL852010 SGD852010:SGH852010 SPZ852010:SQD852010 SZV852010:SZZ852010 TJR852010:TJV852010 TTN852010:TTR852010 UDJ852010:UDN852010 UNF852010:UNJ852010 UXB852010:UXF852010 VGX852010:VHB852010 VQT852010:VQX852010 WAP852010:WAT852010 WKL852010:WKP852010 WUH852010:WUL852010 XED852010:XEH852010 HV917546:HZ917546 RR917546:RV917546 ABN917546:ABR917546 ALJ917546:ALN917546 AVF917546:AVJ917546 BFB917546:BFF917546 BOX917546:BPB917546 BYT917546:BYX917546 CIP917546:CIT917546 CSL917546:CSP917546 DCH917546:DCL917546 DMD917546:DMH917546 DVZ917546:DWD917546 EFV917546:EFZ917546 EPR917546:EPV917546 EZN917546:EZR917546 FJJ917546:FJN917546 FTF917546:FTJ917546 GDB917546:GDF917546 GMX917546:GNB917546 GWT917546:GWX917546 HGP917546:HGT917546 HQL917546:HQP917546 IAH917546:IAL917546 IKD917546:IKH917546 ITZ917546:IUD917546 JDV917546:JDZ917546 JNR917546:JNV917546 JXN917546:JXR917546 KHJ917546:KHN917546 KRF917546:KRJ917546 LBB917546:LBF917546 LKX917546:LLB917546 LUT917546:LUX917546 MEP917546:MET917546 MOL917546:MOP917546 MYH917546:MYL917546 NID917546:NIH917546 NRZ917546:NSD917546 OBV917546:OBZ917546 OLR917546:OLV917546 OVN917546:OVR917546 PFJ917546:PFN917546 PPF917546:PPJ917546 PZB917546:PZF917546 QIX917546:QJB917546 QST917546:QSX917546 RCP917546:RCT917546 RML917546:RMP917546 RWH917546:RWL917546 SGD917546:SGH917546 SPZ917546:SQD917546 SZV917546:SZZ917546 TJR917546:TJV917546 TTN917546:TTR917546 UDJ917546:UDN917546 UNF917546:UNJ917546 UXB917546:UXF917546 VGX917546:VHB917546 VQT917546:VQX917546 WAP917546:WAT917546 WKL917546:WKP917546 WUH917546:WUL917546 XED917546:XEH917546 HV983082:HZ983082 RR983082:RV983082 ABN983082:ABR983082 ALJ983082:ALN983082 AVF983082:AVJ983082 BFB983082:BFF983082 BOX983082:BPB983082 BYT983082:BYX983082 CIP983082:CIT983082 CSL983082:CSP983082 DCH983082:DCL983082 DMD983082:DMH983082 DVZ983082:DWD983082 EFV983082:EFZ983082 EPR983082:EPV983082 EZN983082:EZR983082 FJJ983082:FJN983082 FTF983082:FTJ983082 GDB983082:GDF983082 GMX983082:GNB983082 GWT983082:GWX983082 HGP983082:HGT983082 HQL983082:HQP983082 IAH983082:IAL983082 IKD983082:IKH983082 ITZ983082:IUD983082 JDV983082:JDZ983082 JNR983082:JNV983082 JXN983082:JXR983082 KHJ983082:KHN983082 KRF983082:KRJ983082 LBB983082:LBF983082 LKX983082:LLB983082 LUT983082:LUX983082 MEP983082:MET983082 MOL983082:MOP983082 MYH983082:MYL983082 NID983082:NIH983082 NRZ983082:NSD983082 OBV983082:OBZ983082 OLR983082:OLV983082 OVN983082:OVR983082 PFJ983082:PFN983082 PPF983082:PPJ983082 PZB983082:PZF983082 QIX983082:QJB983082 QST983082:QSX983082 RCP983082:RCT983082 RML983082:RMP983082 RWH983082:RWL983082 SGD983082:SGH983082 SPZ983082:SQD983082 SZV983082:SZZ983082 TJR983082:TJV983082 TTN983082:TTR983082 UDJ983082:UDN983082 UNF983082:UNJ983082 UXB983082:UXF983082 VGX983082:VHB983082 VQT983082:VQX983082 WAP983082:WAT983082 WKL983082:WKP983082 WUH983082:WUL983082 XED983082:XEH983082 HV6:HZ8 RR6:RV8 ABN6:ABR8 ALJ6:ALN8 AVF6:AVJ8 BFB6:BFF8 BOX6:BPB8 BYT6:BYX8 CIP6:CIT8 CSL6:CSP8 DCH6:DCL8 DMD6:DMH8 DVZ6:DWD8 EFV6:EFZ8 EPR6:EPV8 EZN6:EZR8 FJJ6:FJN8 FTF6:FTJ8 GDB6:GDF8 GMX6:GNB8 GWT6:GWX8 HGP6:HGT8 HQL6:HQP8 IAH6:IAL8 IKD6:IKH8 ITZ6:IUD8 JDV6:JDZ8 JNR6:JNV8 JXN6:JXR8 KHJ6:KHN8 KRF6:KRJ8 LBB6:LBF8 LKX6:LLB8 LUT6:LUX8 MEP6:MET8 MOL6:MOP8 MYH6:MYL8 NID6:NIH8 NRZ6:NSD8 OBV6:OBZ8 OLR6:OLV8 OVN6:OVR8 PFJ6:PFN8 PPF6:PPJ8 PZB6:PZF8 QIX6:QJB8 QST6:QSX8 RCP6:RCT8 RML6:RMP8 RWH6:RWL8 SGD6:SGH8 SPZ6:SQD8 SZV6:SZZ8 TJR6:TJV8 TTN6:TTR8 UDJ6:UDN8 UNF6:UNJ8 UXB6:UXF8 VGX6:VHB8 VQT6:VQX8 WAP6:WAT8 WKL6:WKP8 WUH6:WUL8 XED6:XEH8 HV65542:HZ65544 RR65542:RV65544 ABN65542:ABR65544 ALJ65542:ALN65544 AVF65542:AVJ65544 BFB65542:BFF65544 BOX65542:BPB65544 BYT65542:BYX65544 CIP65542:CIT65544 CSL65542:CSP65544 DCH65542:DCL65544 DMD65542:DMH65544 DVZ65542:DWD65544 EFV65542:EFZ65544 EPR65542:EPV65544 EZN65542:EZR65544 FJJ65542:FJN65544 FTF65542:FTJ65544 GDB65542:GDF65544 GMX65542:GNB65544 GWT65542:GWX65544 HGP65542:HGT65544 HQL65542:HQP65544 IAH65542:IAL65544 IKD65542:IKH65544 ITZ65542:IUD65544 JDV65542:JDZ65544 JNR65542:JNV65544 JXN65542:JXR65544 KHJ65542:KHN65544 KRF65542:KRJ65544 LBB65542:LBF65544 LKX65542:LLB65544 LUT65542:LUX65544 MEP65542:MET65544 MOL65542:MOP65544 MYH65542:MYL65544 NID65542:NIH65544 NRZ65542:NSD65544 OBV65542:OBZ65544 OLR65542:OLV65544 OVN65542:OVR65544 PFJ65542:PFN65544 PPF65542:PPJ65544 PZB65542:PZF65544 QIX65542:QJB65544 QST65542:QSX65544 RCP65542:RCT65544 RML65542:RMP65544 RWH65542:RWL65544 SGD65542:SGH65544 SPZ65542:SQD65544 SZV65542:SZZ65544 TJR65542:TJV65544 TTN65542:TTR65544 UDJ65542:UDN65544 UNF65542:UNJ65544 UXB65542:UXF65544 VGX65542:VHB65544 VQT65542:VQX65544 WAP65542:WAT65544 WKL65542:WKP65544 WUH65542:WUL65544 XED65542:XEH65544 HV131078:HZ131080 RR131078:RV131080 ABN131078:ABR131080 ALJ131078:ALN131080 AVF131078:AVJ131080 BFB131078:BFF131080 BOX131078:BPB131080 BYT131078:BYX131080 CIP131078:CIT131080 CSL131078:CSP131080 DCH131078:DCL131080 DMD131078:DMH131080 DVZ131078:DWD131080 EFV131078:EFZ131080 EPR131078:EPV131080 EZN131078:EZR131080 FJJ131078:FJN131080 FTF131078:FTJ131080 GDB131078:GDF131080 GMX131078:GNB131080 GWT131078:GWX131080 HGP131078:HGT131080 HQL131078:HQP131080 IAH131078:IAL131080 IKD131078:IKH131080 ITZ131078:IUD131080 JDV131078:JDZ131080 JNR131078:JNV131080 JXN131078:JXR131080 KHJ131078:KHN131080 KRF131078:KRJ131080 LBB131078:LBF131080 LKX131078:LLB131080 LUT131078:LUX131080 MEP131078:MET131080 MOL131078:MOP131080 MYH131078:MYL131080 NID131078:NIH131080 NRZ131078:NSD131080 OBV131078:OBZ131080 OLR131078:OLV131080 OVN131078:OVR131080 PFJ131078:PFN131080 PPF131078:PPJ131080 PZB131078:PZF131080 QIX131078:QJB131080 QST131078:QSX131080 RCP131078:RCT131080 RML131078:RMP131080 RWH131078:RWL131080 SGD131078:SGH131080 SPZ131078:SQD131080 SZV131078:SZZ131080 TJR131078:TJV131080 TTN131078:TTR131080 UDJ131078:UDN131080 UNF131078:UNJ131080 UXB131078:UXF131080 VGX131078:VHB131080 VQT131078:VQX131080 WAP131078:WAT131080 WKL131078:WKP131080 WUH131078:WUL131080 XED131078:XEH131080 HV196614:HZ196616 RR196614:RV196616 ABN196614:ABR196616 ALJ196614:ALN196616 AVF196614:AVJ196616 BFB196614:BFF196616 BOX196614:BPB196616 BYT196614:BYX196616 CIP196614:CIT196616 CSL196614:CSP196616 DCH196614:DCL196616 DMD196614:DMH196616 DVZ196614:DWD196616 EFV196614:EFZ196616 EPR196614:EPV196616 EZN196614:EZR196616 FJJ196614:FJN196616 FTF196614:FTJ196616 GDB196614:GDF196616 GMX196614:GNB196616 GWT196614:GWX196616 HGP196614:HGT196616 HQL196614:HQP196616 IAH196614:IAL196616 IKD196614:IKH196616 ITZ196614:IUD196616 JDV196614:JDZ196616 JNR196614:JNV196616 JXN196614:JXR196616 KHJ196614:KHN196616 KRF196614:KRJ196616 LBB196614:LBF196616 LKX196614:LLB196616 LUT196614:LUX196616 MEP196614:MET196616 MOL196614:MOP196616 MYH196614:MYL196616 NID196614:NIH196616 NRZ196614:NSD196616 OBV196614:OBZ196616 OLR196614:OLV196616 OVN196614:OVR196616 PFJ196614:PFN196616 PPF196614:PPJ196616 PZB196614:PZF196616 QIX196614:QJB196616 QST196614:QSX196616 RCP196614:RCT196616 RML196614:RMP196616 RWH196614:RWL196616 SGD196614:SGH196616 SPZ196614:SQD196616 SZV196614:SZZ196616 TJR196614:TJV196616 TTN196614:TTR196616 UDJ196614:UDN196616 UNF196614:UNJ196616 UXB196614:UXF196616 VGX196614:VHB196616 VQT196614:VQX196616 WAP196614:WAT196616 WKL196614:WKP196616 WUH196614:WUL196616 XED196614:XEH196616 HV262150:HZ262152 RR262150:RV262152 ABN262150:ABR262152 ALJ262150:ALN262152 AVF262150:AVJ262152 BFB262150:BFF262152 BOX262150:BPB262152 BYT262150:BYX262152 CIP262150:CIT262152 CSL262150:CSP262152 DCH262150:DCL262152 DMD262150:DMH262152 DVZ262150:DWD262152 EFV262150:EFZ262152 EPR262150:EPV262152 EZN262150:EZR262152 FJJ262150:FJN262152 FTF262150:FTJ262152 GDB262150:GDF262152 GMX262150:GNB262152 GWT262150:GWX262152 HGP262150:HGT262152 HQL262150:HQP262152 IAH262150:IAL262152 IKD262150:IKH262152 ITZ262150:IUD262152 JDV262150:JDZ262152 JNR262150:JNV262152 JXN262150:JXR262152 KHJ262150:KHN262152 KRF262150:KRJ262152 LBB262150:LBF262152 LKX262150:LLB262152 LUT262150:LUX262152 MEP262150:MET262152 MOL262150:MOP262152 MYH262150:MYL262152 NID262150:NIH262152 NRZ262150:NSD262152 OBV262150:OBZ262152 OLR262150:OLV262152 OVN262150:OVR262152 PFJ262150:PFN262152 PPF262150:PPJ262152 PZB262150:PZF262152 QIX262150:QJB262152 QST262150:QSX262152 RCP262150:RCT262152 RML262150:RMP262152 RWH262150:RWL262152 SGD262150:SGH262152 SPZ262150:SQD262152 SZV262150:SZZ262152 TJR262150:TJV262152 TTN262150:TTR262152 UDJ262150:UDN262152 UNF262150:UNJ262152 UXB262150:UXF262152 VGX262150:VHB262152 VQT262150:VQX262152 WAP262150:WAT262152 WKL262150:WKP262152 WUH262150:WUL262152 XED262150:XEH262152 HV327686:HZ327688 RR327686:RV327688 ABN327686:ABR327688 ALJ327686:ALN327688 AVF327686:AVJ327688 BFB327686:BFF327688 BOX327686:BPB327688 BYT327686:BYX327688 CIP327686:CIT327688 CSL327686:CSP327688 DCH327686:DCL327688 DMD327686:DMH327688 DVZ327686:DWD327688 EFV327686:EFZ327688 EPR327686:EPV327688 EZN327686:EZR327688 FJJ327686:FJN327688 FTF327686:FTJ327688 GDB327686:GDF327688 GMX327686:GNB327688 GWT327686:GWX327688 HGP327686:HGT327688 HQL327686:HQP327688 IAH327686:IAL327688 IKD327686:IKH327688 ITZ327686:IUD327688 JDV327686:JDZ327688 JNR327686:JNV327688 JXN327686:JXR327688 KHJ327686:KHN327688 KRF327686:KRJ327688 LBB327686:LBF327688 LKX327686:LLB327688 LUT327686:LUX327688 MEP327686:MET327688 MOL327686:MOP327688 MYH327686:MYL327688 NID327686:NIH327688 NRZ327686:NSD327688 OBV327686:OBZ327688 OLR327686:OLV327688 OVN327686:OVR327688 PFJ327686:PFN327688 PPF327686:PPJ327688 PZB327686:PZF327688 QIX327686:QJB327688 QST327686:QSX327688 RCP327686:RCT327688 RML327686:RMP327688 RWH327686:RWL327688 SGD327686:SGH327688 SPZ327686:SQD327688 SZV327686:SZZ327688 TJR327686:TJV327688 TTN327686:TTR327688 UDJ327686:UDN327688 UNF327686:UNJ327688 UXB327686:UXF327688 VGX327686:VHB327688 VQT327686:VQX327688 WAP327686:WAT327688 WKL327686:WKP327688 WUH327686:WUL327688 XED327686:XEH327688 HV393222:HZ393224 RR393222:RV393224 ABN393222:ABR393224 ALJ393222:ALN393224 AVF393222:AVJ393224 BFB393222:BFF393224 BOX393222:BPB393224 BYT393222:BYX393224 CIP393222:CIT393224 CSL393222:CSP393224 DCH393222:DCL393224 DMD393222:DMH393224 DVZ393222:DWD393224 EFV393222:EFZ393224 EPR393222:EPV393224 EZN393222:EZR393224 FJJ393222:FJN393224 FTF393222:FTJ393224 GDB393222:GDF393224 GMX393222:GNB393224 GWT393222:GWX393224 HGP393222:HGT393224 HQL393222:HQP393224 IAH393222:IAL393224 IKD393222:IKH393224 ITZ393222:IUD393224 JDV393222:JDZ393224 JNR393222:JNV393224 JXN393222:JXR393224 KHJ393222:KHN393224 KRF393222:KRJ393224 LBB393222:LBF393224 LKX393222:LLB393224 LUT393222:LUX393224 MEP393222:MET393224 MOL393222:MOP393224 MYH393222:MYL393224 NID393222:NIH393224 NRZ393222:NSD393224 OBV393222:OBZ393224 OLR393222:OLV393224 OVN393222:OVR393224 PFJ393222:PFN393224 PPF393222:PPJ393224 PZB393222:PZF393224 QIX393222:QJB393224 QST393222:QSX393224 RCP393222:RCT393224 RML393222:RMP393224 RWH393222:RWL393224 SGD393222:SGH393224 SPZ393222:SQD393224 SZV393222:SZZ393224 TJR393222:TJV393224 TTN393222:TTR393224 UDJ393222:UDN393224 UNF393222:UNJ393224 UXB393222:UXF393224 VGX393222:VHB393224 VQT393222:VQX393224 WAP393222:WAT393224 WKL393222:WKP393224 WUH393222:WUL393224 XED393222:XEH393224 HV458758:HZ458760 RR458758:RV458760 ABN458758:ABR458760 ALJ458758:ALN458760 AVF458758:AVJ458760 BFB458758:BFF458760 BOX458758:BPB458760 BYT458758:BYX458760 CIP458758:CIT458760 CSL458758:CSP458760 DCH458758:DCL458760 DMD458758:DMH458760 DVZ458758:DWD458760 EFV458758:EFZ458760 EPR458758:EPV458760 EZN458758:EZR458760 FJJ458758:FJN458760 FTF458758:FTJ458760 GDB458758:GDF458760 GMX458758:GNB458760 GWT458758:GWX458760 HGP458758:HGT458760 HQL458758:HQP458760 IAH458758:IAL458760 IKD458758:IKH458760 ITZ458758:IUD458760 JDV458758:JDZ458760 JNR458758:JNV458760 JXN458758:JXR458760 KHJ458758:KHN458760 KRF458758:KRJ458760 LBB458758:LBF458760 LKX458758:LLB458760 LUT458758:LUX458760 MEP458758:MET458760 MOL458758:MOP458760 MYH458758:MYL458760 NID458758:NIH458760 NRZ458758:NSD458760 OBV458758:OBZ458760 OLR458758:OLV458760 OVN458758:OVR458760 PFJ458758:PFN458760 PPF458758:PPJ458760 PZB458758:PZF458760 QIX458758:QJB458760 QST458758:QSX458760 RCP458758:RCT458760 RML458758:RMP458760 RWH458758:RWL458760 SGD458758:SGH458760 SPZ458758:SQD458760 SZV458758:SZZ458760 TJR458758:TJV458760 TTN458758:TTR458760 UDJ458758:UDN458760 UNF458758:UNJ458760 UXB458758:UXF458760 VGX458758:VHB458760 VQT458758:VQX458760 WAP458758:WAT458760 WKL458758:WKP458760 WUH458758:WUL458760 XED458758:XEH458760 HV524294:HZ524296 RR524294:RV524296 ABN524294:ABR524296 ALJ524294:ALN524296 AVF524294:AVJ524296 BFB524294:BFF524296 BOX524294:BPB524296 BYT524294:BYX524296 CIP524294:CIT524296 CSL524294:CSP524296 DCH524294:DCL524296 DMD524294:DMH524296 DVZ524294:DWD524296 EFV524294:EFZ524296 EPR524294:EPV524296 EZN524294:EZR524296 FJJ524294:FJN524296 FTF524294:FTJ524296 GDB524294:GDF524296 GMX524294:GNB524296 GWT524294:GWX524296 HGP524294:HGT524296 HQL524294:HQP524296 IAH524294:IAL524296 IKD524294:IKH524296 ITZ524294:IUD524296 JDV524294:JDZ524296 JNR524294:JNV524296 JXN524294:JXR524296 KHJ524294:KHN524296 KRF524294:KRJ524296 LBB524294:LBF524296 LKX524294:LLB524296 LUT524294:LUX524296 MEP524294:MET524296 MOL524294:MOP524296 MYH524294:MYL524296 NID524294:NIH524296 NRZ524294:NSD524296 OBV524294:OBZ524296 OLR524294:OLV524296 OVN524294:OVR524296 PFJ524294:PFN524296 PPF524294:PPJ524296 PZB524294:PZF524296 QIX524294:QJB524296 QST524294:QSX524296 RCP524294:RCT524296 RML524294:RMP524296 RWH524294:RWL524296 SGD524294:SGH524296 SPZ524294:SQD524296 SZV524294:SZZ524296 TJR524294:TJV524296 TTN524294:TTR524296 UDJ524294:UDN524296 UNF524294:UNJ524296 UXB524294:UXF524296 VGX524294:VHB524296 VQT524294:VQX524296 WAP524294:WAT524296 WKL524294:WKP524296 WUH524294:WUL524296 XED524294:XEH524296 HV589830:HZ589832 RR589830:RV589832 ABN589830:ABR589832 ALJ589830:ALN589832 AVF589830:AVJ589832 BFB589830:BFF589832 BOX589830:BPB589832 BYT589830:BYX589832 CIP589830:CIT589832 CSL589830:CSP589832 DCH589830:DCL589832 DMD589830:DMH589832 DVZ589830:DWD589832 EFV589830:EFZ589832 EPR589830:EPV589832 EZN589830:EZR589832 FJJ589830:FJN589832 FTF589830:FTJ589832 GDB589830:GDF589832 GMX589830:GNB589832 GWT589830:GWX589832 HGP589830:HGT589832 HQL589830:HQP589832 IAH589830:IAL589832 IKD589830:IKH589832 ITZ589830:IUD589832 JDV589830:JDZ589832 JNR589830:JNV589832 JXN589830:JXR589832 KHJ589830:KHN589832 KRF589830:KRJ589832 LBB589830:LBF589832 LKX589830:LLB589832 LUT589830:LUX589832 MEP589830:MET589832 MOL589830:MOP589832 MYH589830:MYL589832 NID589830:NIH589832 NRZ589830:NSD589832 OBV589830:OBZ589832 OLR589830:OLV589832 OVN589830:OVR589832 PFJ589830:PFN589832 PPF589830:PPJ589832 PZB589830:PZF589832 QIX589830:QJB589832 QST589830:QSX589832 RCP589830:RCT589832 RML589830:RMP589832 RWH589830:RWL589832 SGD589830:SGH589832 SPZ589830:SQD589832 SZV589830:SZZ589832 TJR589830:TJV589832 TTN589830:TTR589832 UDJ589830:UDN589832 UNF589830:UNJ589832 UXB589830:UXF589832 VGX589830:VHB589832 VQT589830:VQX589832 WAP589830:WAT589832 WKL589830:WKP589832 WUH589830:WUL589832 XED589830:XEH589832 HV655366:HZ655368 RR655366:RV655368 ABN655366:ABR655368 ALJ655366:ALN655368 AVF655366:AVJ655368 BFB655366:BFF655368 BOX655366:BPB655368 BYT655366:BYX655368 CIP655366:CIT655368 CSL655366:CSP655368 DCH655366:DCL655368 DMD655366:DMH655368 DVZ655366:DWD655368 EFV655366:EFZ655368 EPR655366:EPV655368 EZN655366:EZR655368 FJJ655366:FJN655368 FTF655366:FTJ655368 GDB655366:GDF655368 GMX655366:GNB655368 GWT655366:GWX655368 HGP655366:HGT655368 HQL655366:HQP655368 IAH655366:IAL655368 IKD655366:IKH655368 ITZ655366:IUD655368 JDV655366:JDZ655368 JNR655366:JNV655368 JXN655366:JXR655368 KHJ655366:KHN655368 KRF655366:KRJ655368 LBB655366:LBF655368 LKX655366:LLB655368 LUT655366:LUX655368 MEP655366:MET655368 MOL655366:MOP655368 MYH655366:MYL655368 NID655366:NIH655368 NRZ655366:NSD655368 OBV655366:OBZ655368 OLR655366:OLV655368 OVN655366:OVR655368 PFJ655366:PFN655368 PPF655366:PPJ655368 PZB655366:PZF655368 QIX655366:QJB655368 QST655366:QSX655368 RCP655366:RCT655368 RML655366:RMP655368 RWH655366:RWL655368 SGD655366:SGH655368 SPZ655366:SQD655368 SZV655366:SZZ655368 TJR655366:TJV655368 TTN655366:TTR655368 UDJ655366:UDN655368 UNF655366:UNJ655368 UXB655366:UXF655368 VGX655366:VHB655368 VQT655366:VQX655368 WAP655366:WAT655368 WKL655366:WKP655368 WUH655366:WUL655368 XED655366:XEH655368 HV720902:HZ720904 RR720902:RV720904 ABN720902:ABR720904 ALJ720902:ALN720904 AVF720902:AVJ720904 BFB720902:BFF720904 BOX720902:BPB720904 BYT720902:BYX720904 CIP720902:CIT720904 CSL720902:CSP720904 DCH720902:DCL720904 DMD720902:DMH720904 DVZ720902:DWD720904 EFV720902:EFZ720904 EPR720902:EPV720904 EZN720902:EZR720904 FJJ720902:FJN720904 FTF720902:FTJ720904 GDB720902:GDF720904 GMX720902:GNB720904 GWT720902:GWX720904 HGP720902:HGT720904 HQL720902:HQP720904 IAH720902:IAL720904 IKD720902:IKH720904 ITZ720902:IUD720904 JDV720902:JDZ720904 JNR720902:JNV720904 JXN720902:JXR720904 KHJ720902:KHN720904 KRF720902:KRJ720904 LBB720902:LBF720904 LKX720902:LLB720904 LUT720902:LUX720904 MEP720902:MET720904 MOL720902:MOP720904 MYH720902:MYL720904 NID720902:NIH720904 NRZ720902:NSD720904 OBV720902:OBZ720904 OLR720902:OLV720904 OVN720902:OVR720904 PFJ720902:PFN720904 PPF720902:PPJ720904 PZB720902:PZF720904 QIX720902:QJB720904 QST720902:QSX720904 RCP720902:RCT720904 RML720902:RMP720904 RWH720902:RWL720904 SGD720902:SGH720904 SPZ720902:SQD720904 SZV720902:SZZ720904 TJR720902:TJV720904 TTN720902:TTR720904 UDJ720902:UDN720904 UNF720902:UNJ720904 UXB720902:UXF720904 VGX720902:VHB720904 VQT720902:VQX720904 WAP720902:WAT720904 WKL720902:WKP720904 WUH720902:WUL720904 XED720902:XEH720904 HV786438:HZ786440 RR786438:RV786440 ABN786438:ABR786440 ALJ786438:ALN786440 AVF786438:AVJ786440 BFB786438:BFF786440 BOX786438:BPB786440 BYT786438:BYX786440 CIP786438:CIT786440 CSL786438:CSP786440 DCH786438:DCL786440 DMD786438:DMH786440 DVZ786438:DWD786440 EFV786438:EFZ786440 EPR786438:EPV786440 EZN786438:EZR786440 FJJ786438:FJN786440 FTF786438:FTJ786440 GDB786438:GDF786440 GMX786438:GNB786440 GWT786438:GWX786440 HGP786438:HGT786440 HQL786438:HQP786440 IAH786438:IAL786440 IKD786438:IKH786440 ITZ786438:IUD786440 JDV786438:JDZ786440 JNR786438:JNV786440 JXN786438:JXR786440 KHJ786438:KHN786440 KRF786438:KRJ786440 LBB786438:LBF786440 LKX786438:LLB786440 LUT786438:LUX786440 MEP786438:MET786440 MOL786438:MOP786440 MYH786438:MYL786440 NID786438:NIH786440 NRZ786438:NSD786440 OBV786438:OBZ786440 OLR786438:OLV786440 OVN786438:OVR786440 PFJ786438:PFN786440 PPF786438:PPJ786440 PZB786438:PZF786440 QIX786438:QJB786440 QST786438:QSX786440 RCP786438:RCT786440 RML786438:RMP786440 RWH786438:RWL786440 SGD786438:SGH786440 SPZ786438:SQD786440 SZV786438:SZZ786440 TJR786438:TJV786440 TTN786438:TTR786440 UDJ786438:UDN786440 UNF786438:UNJ786440 UXB786438:UXF786440 VGX786438:VHB786440 VQT786438:VQX786440 WAP786438:WAT786440 WKL786438:WKP786440 WUH786438:WUL786440 XED786438:XEH786440 HV851974:HZ851976 RR851974:RV851976 ABN851974:ABR851976 ALJ851974:ALN851976 AVF851974:AVJ851976 BFB851974:BFF851976 BOX851974:BPB851976 BYT851974:BYX851976 CIP851974:CIT851976 CSL851974:CSP851976 DCH851974:DCL851976 DMD851974:DMH851976 DVZ851974:DWD851976 EFV851974:EFZ851976 EPR851974:EPV851976 EZN851974:EZR851976 FJJ851974:FJN851976 FTF851974:FTJ851976 GDB851974:GDF851976 GMX851974:GNB851976 GWT851974:GWX851976 HGP851974:HGT851976 HQL851974:HQP851976 IAH851974:IAL851976 IKD851974:IKH851976 ITZ851974:IUD851976 JDV851974:JDZ851976 JNR851974:JNV851976 JXN851974:JXR851976 KHJ851974:KHN851976 KRF851974:KRJ851976 LBB851974:LBF851976 LKX851974:LLB851976 LUT851974:LUX851976 MEP851974:MET851976 MOL851974:MOP851976 MYH851974:MYL851976 NID851974:NIH851976 NRZ851974:NSD851976 OBV851974:OBZ851976 OLR851974:OLV851976 OVN851974:OVR851976 PFJ851974:PFN851976 PPF851974:PPJ851976 PZB851974:PZF851976 QIX851974:QJB851976 QST851974:QSX851976 RCP851974:RCT851976 RML851974:RMP851976 RWH851974:RWL851976 SGD851974:SGH851976 SPZ851974:SQD851976 SZV851974:SZZ851976 TJR851974:TJV851976 TTN851974:TTR851976 UDJ851974:UDN851976 UNF851974:UNJ851976 UXB851974:UXF851976 VGX851974:VHB851976 VQT851974:VQX851976 WAP851974:WAT851976 WKL851974:WKP851976 WUH851974:WUL851976 XED851974:XEH851976 HV917510:HZ917512 RR917510:RV917512 ABN917510:ABR917512 ALJ917510:ALN917512 AVF917510:AVJ917512 BFB917510:BFF917512 BOX917510:BPB917512 BYT917510:BYX917512 CIP917510:CIT917512 CSL917510:CSP917512 DCH917510:DCL917512 DMD917510:DMH917512 DVZ917510:DWD917512 EFV917510:EFZ917512 EPR917510:EPV917512 EZN917510:EZR917512 FJJ917510:FJN917512 FTF917510:FTJ917512 GDB917510:GDF917512 GMX917510:GNB917512 GWT917510:GWX917512 HGP917510:HGT917512 HQL917510:HQP917512 IAH917510:IAL917512 IKD917510:IKH917512 ITZ917510:IUD917512 JDV917510:JDZ917512 JNR917510:JNV917512 JXN917510:JXR917512 KHJ917510:KHN917512 KRF917510:KRJ917512 LBB917510:LBF917512 LKX917510:LLB917512 LUT917510:LUX917512 MEP917510:MET917512 MOL917510:MOP917512 MYH917510:MYL917512 NID917510:NIH917512 NRZ917510:NSD917512 OBV917510:OBZ917512 OLR917510:OLV917512 OVN917510:OVR917512 PFJ917510:PFN917512 PPF917510:PPJ917512 PZB917510:PZF917512 QIX917510:QJB917512 QST917510:QSX917512 RCP917510:RCT917512 RML917510:RMP917512 RWH917510:RWL917512 SGD917510:SGH917512 SPZ917510:SQD917512 SZV917510:SZZ917512 TJR917510:TJV917512 TTN917510:TTR917512 UDJ917510:UDN917512 UNF917510:UNJ917512 UXB917510:UXF917512 VGX917510:VHB917512 VQT917510:VQX917512 WAP917510:WAT917512 WKL917510:WKP917512 WUH917510:WUL917512 XED917510:XEH917512 HV983046:HZ983048 RR983046:RV983048 ABN983046:ABR983048 ALJ983046:ALN983048 AVF983046:AVJ983048 BFB983046:BFF983048 BOX983046:BPB983048 BYT983046:BYX983048 CIP983046:CIT983048 CSL983046:CSP983048 DCH983046:DCL983048 DMD983046:DMH983048 DVZ983046:DWD983048 EFV983046:EFZ983048 EPR983046:EPV983048 EZN983046:EZR983048 FJJ983046:FJN983048 FTF983046:FTJ983048 GDB983046:GDF983048 GMX983046:GNB983048 GWT983046:GWX983048 HGP983046:HGT983048 HQL983046:HQP983048 IAH983046:IAL983048 IKD983046:IKH983048 ITZ983046:IUD983048 JDV983046:JDZ983048 JNR983046:JNV983048 JXN983046:JXR983048 KHJ983046:KHN983048 KRF983046:KRJ983048 LBB983046:LBF983048 LKX983046:LLB983048 LUT983046:LUX983048 MEP983046:MET983048 MOL983046:MOP983048 MYH983046:MYL983048 NID983046:NIH983048 NRZ983046:NSD983048 OBV983046:OBZ983048 OLR983046:OLV983048 OVN983046:OVR983048 PFJ983046:PFN983048 PPF983046:PPJ983048 PZB983046:PZF983048 QIX983046:QJB983048 QST983046:QSX983048 RCP983046:RCT983048 RML983046:RMP983048 RWH983046:RWL983048 SGD983046:SGH983048 SPZ983046:SQD983048 SZV983046:SZZ983048 TJR983046:TJV983048 TTN983046:TTR983048 UDJ983046:UDN983048 UNF983046:UNJ983048 UXB983046:UXF983048 VGX983046:VHB983048 VQT983046:VQX983048 WAP983046:WAT983048 WKL983046:WKP983048 WUH983046:WUL983048 XED983046:XEH983048 HV10:HZ10 RR10:RV10 ABN10:ABR10 ALJ10:ALN10 AVF10:AVJ10 BFB10:BFF10 BOX10:BPB10 BYT10:BYX10 CIP10:CIT10 CSL10:CSP10 DCH10:DCL10 DMD10:DMH10 DVZ10:DWD10 EFV10:EFZ10 EPR10:EPV10 EZN10:EZR10 FJJ10:FJN10 FTF10:FTJ10 GDB10:GDF10 GMX10:GNB10 GWT10:GWX10 HGP10:HGT10 HQL10:HQP10 IAH10:IAL10 IKD10:IKH10 ITZ10:IUD10 JDV10:JDZ10 JNR10:JNV10 JXN10:JXR10 KHJ10:KHN10 KRF10:KRJ10 LBB10:LBF10 LKX10:LLB10 LUT10:LUX10 MEP10:MET10 MOL10:MOP10 MYH10:MYL10 NID10:NIH10 NRZ10:NSD10 OBV10:OBZ10 OLR10:OLV10 OVN10:OVR10 PFJ10:PFN10 PPF10:PPJ10 PZB10:PZF10 QIX10:QJB10 QST10:QSX10 RCP10:RCT10 RML10:RMP10 RWH10:RWL10 SGD10:SGH10 SPZ10:SQD10 SZV10:SZZ10 TJR10:TJV10 TTN10:TTR10 UDJ10:UDN10 UNF10:UNJ10 UXB10:UXF10 VGX10:VHB10 VQT10:VQX10 WAP10:WAT10 WKL10:WKP10 WUH10:WUL10 XED10:XEH10 HV65546:HZ65546 RR65546:RV65546 ABN65546:ABR65546 ALJ65546:ALN65546 AVF65546:AVJ65546 BFB65546:BFF65546 BOX65546:BPB65546 BYT65546:BYX65546 CIP65546:CIT65546 CSL65546:CSP65546 DCH65546:DCL65546 DMD65546:DMH65546 DVZ65546:DWD65546 EFV65546:EFZ65546 EPR65546:EPV65546 EZN65546:EZR65546 FJJ65546:FJN65546 FTF65546:FTJ65546 GDB65546:GDF65546 GMX65546:GNB65546 GWT65546:GWX65546 HGP65546:HGT65546 HQL65546:HQP65546 IAH65546:IAL65546 IKD65546:IKH65546 ITZ65546:IUD65546 JDV65546:JDZ65546 JNR65546:JNV65546 JXN65546:JXR65546 KHJ65546:KHN65546 KRF65546:KRJ65546 LBB65546:LBF65546 LKX65546:LLB65546 LUT65546:LUX65546 MEP65546:MET65546 MOL65546:MOP65546 MYH65546:MYL65546 NID65546:NIH65546 NRZ65546:NSD65546 OBV65546:OBZ65546 OLR65546:OLV65546 OVN65546:OVR65546 PFJ65546:PFN65546 PPF65546:PPJ65546 PZB65546:PZF65546 QIX65546:QJB65546 QST65546:QSX65546 RCP65546:RCT65546 RML65546:RMP65546 RWH65546:RWL65546 SGD65546:SGH65546 SPZ65546:SQD65546 SZV65546:SZZ65546 TJR65546:TJV65546 TTN65546:TTR65546 UDJ65546:UDN65546 UNF65546:UNJ65546 UXB65546:UXF65546 VGX65546:VHB65546 VQT65546:VQX65546 WAP65546:WAT65546 WKL65546:WKP65546 WUH65546:WUL65546 XED65546:XEH65546 HV131082:HZ131082 RR131082:RV131082 ABN131082:ABR131082 ALJ131082:ALN131082 AVF131082:AVJ131082 BFB131082:BFF131082 BOX131082:BPB131082 BYT131082:BYX131082 CIP131082:CIT131082 CSL131082:CSP131082 DCH131082:DCL131082 DMD131082:DMH131082 DVZ131082:DWD131082 EFV131082:EFZ131082 EPR131082:EPV131082 EZN131082:EZR131082 FJJ131082:FJN131082 FTF131082:FTJ131082 GDB131082:GDF131082 GMX131082:GNB131082 GWT131082:GWX131082 HGP131082:HGT131082 HQL131082:HQP131082 IAH131082:IAL131082 IKD131082:IKH131082 ITZ131082:IUD131082 JDV131082:JDZ131082 JNR131082:JNV131082 JXN131082:JXR131082 KHJ131082:KHN131082 KRF131082:KRJ131082 LBB131082:LBF131082 LKX131082:LLB131082 LUT131082:LUX131082 MEP131082:MET131082 MOL131082:MOP131082 MYH131082:MYL131082 NID131082:NIH131082 NRZ131082:NSD131082 OBV131082:OBZ131082 OLR131082:OLV131082 OVN131082:OVR131082 PFJ131082:PFN131082 PPF131082:PPJ131082 PZB131082:PZF131082 QIX131082:QJB131082 QST131082:QSX131082 RCP131082:RCT131082 RML131082:RMP131082 RWH131082:RWL131082 SGD131082:SGH131082 SPZ131082:SQD131082 SZV131082:SZZ131082 TJR131082:TJV131082 TTN131082:TTR131082 UDJ131082:UDN131082 UNF131082:UNJ131082 UXB131082:UXF131082 VGX131082:VHB131082 VQT131082:VQX131082 WAP131082:WAT131082 WKL131082:WKP131082 WUH131082:WUL131082 XED131082:XEH131082 HV196618:HZ196618 RR196618:RV196618 ABN196618:ABR196618 ALJ196618:ALN196618 AVF196618:AVJ196618 BFB196618:BFF196618 BOX196618:BPB196618 BYT196618:BYX196618 CIP196618:CIT196618 CSL196618:CSP196618 DCH196618:DCL196618 DMD196618:DMH196618 DVZ196618:DWD196618 EFV196618:EFZ196618 EPR196618:EPV196618 EZN196618:EZR196618 FJJ196618:FJN196618 FTF196618:FTJ196618 GDB196618:GDF196618 GMX196618:GNB196618 GWT196618:GWX196618 HGP196618:HGT196618 HQL196618:HQP196618 IAH196618:IAL196618 IKD196618:IKH196618 ITZ196618:IUD196618 JDV196618:JDZ196618 JNR196618:JNV196618 JXN196618:JXR196618 KHJ196618:KHN196618 KRF196618:KRJ196618 LBB196618:LBF196618 LKX196618:LLB196618 LUT196618:LUX196618 MEP196618:MET196618 MOL196618:MOP196618 MYH196618:MYL196618 NID196618:NIH196618 NRZ196618:NSD196618 OBV196618:OBZ196618 OLR196618:OLV196618 OVN196618:OVR196618 PFJ196618:PFN196618 PPF196618:PPJ196618 PZB196618:PZF196618 QIX196618:QJB196618 QST196618:QSX196618 RCP196618:RCT196618 RML196618:RMP196618 RWH196618:RWL196618 SGD196618:SGH196618 SPZ196618:SQD196618 SZV196618:SZZ196618 TJR196618:TJV196618 TTN196618:TTR196618 UDJ196618:UDN196618 UNF196618:UNJ196618 UXB196618:UXF196618 VGX196618:VHB196618 VQT196618:VQX196618 WAP196618:WAT196618 WKL196618:WKP196618 WUH196618:WUL196618 XED196618:XEH196618 HV262154:HZ262154 RR262154:RV262154 ABN262154:ABR262154 ALJ262154:ALN262154 AVF262154:AVJ262154 BFB262154:BFF262154 BOX262154:BPB262154 BYT262154:BYX262154 CIP262154:CIT262154 CSL262154:CSP262154 DCH262154:DCL262154 DMD262154:DMH262154 DVZ262154:DWD262154 EFV262154:EFZ262154 EPR262154:EPV262154 EZN262154:EZR262154 FJJ262154:FJN262154 FTF262154:FTJ262154 GDB262154:GDF262154 GMX262154:GNB262154 GWT262154:GWX262154 HGP262154:HGT262154 HQL262154:HQP262154 IAH262154:IAL262154 IKD262154:IKH262154 ITZ262154:IUD262154 JDV262154:JDZ262154 JNR262154:JNV262154 JXN262154:JXR262154 KHJ262154:KHN262154 KRF262154:KRJ262154 LBB262154:LBF262154 LKX262154:LLB262154 LUT262154:LUX262154 MEP262154:MET262154 MOL262154:MOP262154 MYH262154:MYL262154 NID262154:NIH262154 NRZ262154:NSD262154 OBV262154:OBZ262154 OLR262154:OLV262154 OVN262154:OVR262154 PFJ262154:PFN262154 PPF262154:PPJ262154 PZB262154:PZF262154 QIX262154:QJB262154 QST262154:QSX262154 RCP262154:RCT262154 RML262154:RMP262154 RWH262154:RWL262154 SGD262154:SGH262154 SPZ262154:SQD262154 SZV262154:SZZ262154 TJR262154:TJV262154 TTN262154:TTR262154 UDJ262154:UDN262154 UNF262154:UNJ262154 UXB262154:UXF262154 VGX262154:VHB262154 VQT262154:VQX262154 WAP262154:WAT262154 WKL262154:WKP262154 WUH262154:WUL262154 XED262154:XEH262154 HV327690:HZ327690 RR327690:RV327690 ABN327690:ABR327690 ALJ327690:ALN327690 AVF327690:AVJ327690 BFB327690:BFF327690 BOX327690:BPB327690 BYT327690:BYX327690 CIP327690:CIT327690 CSL327690:CSP327690 DCH327690:DCL327690 DMD327690:DMH327690 DVZ327690:DWD327690 EFV327690:EFZ327690 EPR327690:EPV327690 EZN327690:EZR327690 FJJ327690:FJN327690 FTF327690:FTJ327690 GDB327690:GDF327690 GMX327690:GNB327690 GWT327690:GWX327690 HGP327690:HGT327690 HQL327690:HQP327690 IAH327690:IAL327690 IKD327690:IKH327690 ITZ327690:IUD327690 JDV327690:JDZ327690 JNR327690:JNV327690 JXN327690:JXR327690 KHJ327690:KHN327690 KRF327690:KRJ327690 LBB327690:LBF327690 LKX327690:LLB327690 LUT327690:LUX327690 MEP327690:MET327690 MOL327690:MOP327690 MYH327690:MYL327690 NID327690:NIH327690 NRZ327690:NSD327690 OBV327690:OBZ327690 OLR327690:OLV327690 OVN327690:OVR327690 PFJ327690:PFN327690 PPF327690:PPJ327690 PZB327690:PZF327690 QIX327690:QJB327690 QST327690:QSX327690 RCP327690:RCT327690 RML327690:RMP327690 RWH327690:RWL327690 SGD327690:SGH327690 SPZ327690:SQD327690 SZV327690:SZZ327690 TJR327690:TJV327690 TTN327690:TTR327690 UDJ327690:UDN327690 UNF327690:UNJ327690 UXB327690:UXF327690 VGX327690:VHB327690 VQT327690:VQX327690 WAP327690:WAT327690 WKL327690:WKP327690 WUH327690:WUL327690 XED327690:XEH327690 HV393226:HZ393226 RR393226:RV393226 ABN393226:ABR393226 ALJ393226:ALN393226 AVF393226:AVJ393226 BFB393226:BFF393226 BOX393226:BPB393226 BYT393226:BYX393226 CIP393226:CIT393226 CSL393226:CSP393226 DCH393226:DCL393226 DMD393226:DMH393226 DVZ393226:DWD393226 EFV393226:EFZ393226 EPR393226:EPV393226 EZN393226:EZR393226 FJJ393226:FJN393226 FTF393226:FTJ393226 GDB393226:GDF393226 GMX393226:GNB393226 GWT393226:GWX393226 HGP393226:HGT393226 HQL393226:HQP393226 IAH393226:IAL393226 IKD393226:IKH393226 ITZ393226:IUD393226 JDV393226:JDZ393226 JNR393226:JNV393226 JXN393226:JXR393226 KHJ393226:KHN393226 KRF393226:KRJ393226 LBB393226:LBF393226 LKX393226:LLB393226 LUT393226:LUX393226 MEP393226:MET393226 MOL393226:MOP393226 MYH393226:MYL393226 NID393226:NIH393226 NRZ393226:NSD393226 OBV393226:OBZ393226 OLR393226:OLV393226 OVN393226:OVR393226 PFJ393226:PFN393226 PPF393226:PPJ393226 PZB393226:PZF393226 QIX393226:QJB393226 QST393226:QSX393226 RCP393226:RCT393226 RML393226:RMP393226 RWH393226:RWL393226 SGD393226:SGH393226 SPZ393226:SQD393226 SZV393226:SZZ393226 TJR393226:TJV393226 TTN393226:TTR393226 UDJ393226:UDN393226 UNF393226:UNJ393226 UXB393226:UXF393226 VGX393226:VHB393226 VQT393226:VQX393226 WAP393226:WAT393226 WKL393226:WKP393226 WUH393226:WUL393226 XED393226:XEH393226 HV458762:HZ458762 RR458762:RV458762 ABN458762:ABR458762 ALJ458762:ALN458762 AVF458762:AVJ458762 BFB458762:BFF458762 BOX458762:BPB458762 BYT458762:BYX458762 CIP458762:CIT458762 CSL458762:CSP458762 DCH458762:DCL458762 DMD458762:DMH458762 DVZ458762:DWD458762 EFV458762:EFZ458762 EPR458762:EPV458762 EZN458762:EZR458762 FJJ458762:FJN458762 FTF458762:FTJ458762 GDB458762:GDF458762 GMX458762:GNB458762 GWT458762:GWX458762 HGP458762:HGT458762 HQL458762:HQP458762 IAH458762:IAL458762 IKD458762:IKH458762 ITZ458762:IUD458762 JDV458762:JDZ458762 JNR458762:JNV458762 JXN458762:JXR458762 KHJ458762:KHN458762 KRF458762:KRJ458762 LBB458762:LBF458762 LKX458762:LLB458762 LUT458762:LUX458762 MEP458762:MET458762 MOL458762:MOP458762 MYH458762:MYL458762 NID458762:NIH458762 NRZ458762:NSD458762 OBV458762:OBZ458762 OLR458762:OLV458762 OVN458762:OVR458762 PFJ458762:PFN458762 PPF458762:PPJ458762 PZB458762:PZF458762 QIX458762:QJB458762 QST458762:QSX458762 RCP458762:RCT458762 RML458762:RMP458762 RWH458762:RWL458762 SGD458762:SGH458762 SPZ458762:SQD458762 SZV458762:SZZ458762 TJR458762:TJV458762 TTN458762:TTR458762 UDJ458762:UDN458762 UNF458762:UNJ458762 UXB458762:UXF458762 VGX458762:VHB458762 VQT458762:VQX458762 WAP458762:WAT458762 WKL458762:WKP458762 WUH458762:WUL458762 XED458762:XEH458762 HV524298:HZ524298 RR524298:RV524298 ABN524298:ABR524298 ALJ524298:ALN524298 AVF524298:AVJ524298 BFB524298:BFF524298 BOX524298:BPB524298 BYT524298:BYX524298 CIP524298:CIT524298 CSL524298:CSP524298 DCH524298:DCL524298 DMD524298:DMH524298 DVZ524298:DWD524298 EFV524298:EFZ524298 EPR524298:EPV524298 EZN524298:EZR524298 FJJ524298:FJN524298 FTF524298:FTJ524298 GDB524298:GDF524298 GMX524298:GNB524298 GWT524298:GWX524298 HGP524298:HGT524298 HQL524298:HQP524298 IAH524298:IAL524298 IKD524298:IKH524298 ITZ524298:IUD524298 JDV524298:JDZ524298 JNR524298:JNV524298 JXN524298:JXR524298 KHJ524298:KHN524298 KRF524298:KRJ524298 LBB524298:LBF524298 LKX524298:LLB524298 LUT524298:LUX524298 MEP524298:MET524298 MOL524298:MOP524298 MYH524298:MYL524298 NID524298:NIH524298 NRZ524298:NSD524298 OBV524298:OBZ524298 OLR524298:OLV524298 OVN524298:OVR524298 PFJ524298:PFN524298 PPF524298:PPJ524298 PZB524298:PZF524298 QIX524298:QJB524298 QST524298:QSX524298 RCP524298:RCT524298 RML524298:RMP524298 RWH524298:RWL524298 SGD524298:SGH524298 SPZ524298:SQD524298 SZV524298:SZZ524298 TJR524298:TJV524298 TTN524298:TTR524298 UDJ524298:UDN524298 UNF524298:UNJ524298 UXB524298:UXF524298 VGX524298:VHB524298 VQT524298:VQX524298 WAP524298:WAT524298 WKL524298:WKP524298 WUH524298:WUL524298 XED524298:XEH524298 HV589834:HZ589834 RR589834:RV589834 ABN589834:ABR589834 ALJ589834:ALN589834 AVF589834:AVJ589834 BFB589834:BFF589834 BOX589834:BPB589834 BYT589834:BYX589834 CIP589834:CIT589834 CSL589834:CSP589834 DCH589834:DCL589834 DMD589834:DMH589834 DVZ589834:DWD589834 EFV589834:EFZ589834 EPR589834:EPV589834 EZN589834:EZR589834 FJJ589834:FJN589834 FTF589834:FTJ589834 GDB589834:GDF589834 GMX589834:GNB589834 GWT589834:GWX589834 HGP589834:HGT589834 HQL589834:HQP589834 IAH589834:IAL589834 IKD589834:IKH589834 ITZ589834:IUD589834 JDV589834:JDZ589834 JNR589834:JNV589834 JXN589834:JXR589834 KHJ589834:KHN589834 KRF589834:KRJ589834 LBB589834:LBF589834 LKX589834:LLB589834 LUT589834:LUX589834 MEP589834:MET589834 MOL589834:MOP589834 MYH589834:MYL589834 NID589834:NIH589834 NRZ589834:NSD589834 OBV589834:OBZ589834 OLR589834:OLV589834 OVN589834:OVR589834 PFJ589834:PFN589834 PPF589834:PPJ589834 PZB589834:PZF589834 QIX589834:QJB589834 QST589834:QSX589834 RCP589834:RCT589834 RML589834:RMP589834 RWH589834:RWL589834 SGD589834:SGH589834 SPZ589834:SQD589834 SZV589834:SZZ589834 TJR589834:TJV589834 TTN589834:TTR589834 UDJ589834:UDN589834 UNF589834:UNJ589834 UXB589834:UXF589834 VGX589834:VHB589834 VQT589834:VQX589834 WAP589834:WAT589834 WKL589834:WKP589834 WUH589834:WUL589834 XED589834:XEH589834 HV655370:HZ655370 RR655370:RV655370 ABN655370:ABR655370 ALJ655370:ALN655370 AVF655370:AVJ655370 BFB655370:BFF655370 BOX655370:BPB655370 BYT655370:BYX655370 CIP655370:CIT655370 CSL655370:CSP655370 DCH655370:DCL655370 DMD655370:DMH655370 DVZ655370:DWD655370 EFV655370:EFZ655370 EPR655370:EPV655370 EZN655370:EZR655370 FJJ655370:FJN655370 FTF655370:FTJ655370 GDB655370:GDF655370 GMX655370:GNB655370 GWT655370:GWX655370 HGP655370:HGT655370 HQL655370:HQP655370 IAH655370:IAL655370 IKD655370:IKH655370 ITZ655370:IUD655370 JDV655370:JDZ655370 JNR655370:JNV655370 JXN655370:JXR655370 KHJ655370:KHN655370 KRF655370:KRJ655370 LBB655370:LBF655370 LKX655370:LLB655370 LUT655370:LUX655370 MEP655370:MET655370 MOL655370:MOP655370 MYH655370:MYL655370 NID655370:NIH655370 NRZ655370:NSD655370 OBV655370:OBZ655370 OLR655370:OLV655370 OVN655370:OVR655370 PFJ655370:PFN655370 PPF655370:PPJ655370 PZB655370:PZF655370 QIX655370:QJB655370 QST655370:QSX655370 RCP655370:RCT655370 RML655370:RMP655370 RWH655370:RWL655370 SGD655370:SGH655370 SPZ655370:SQD655370 SZV655370:SZZ655370 TJR655370:TJV655370 TTN655370:TTR655370 UDJ655370:UDN655370 UNF655370:UNJ655370 UXB655370:UXF655370 VGX655370:VHB655370 VQT655370:VQX655370 WAP655370:WAT655370 WKL655370:WKP655370 WUH655370:WUL655370 XED655370:XEH655370 HV720906:HZ720906 RR720906:RV720906 ABN720906:ABR720906 ALJ720906:ALN720906 AVF720906:AVJ720906 BFB720906:BFF720906 BOX720906:BPB720906 BYT720906:BYX720906 CIP720906:CIT720906 CSL720906:CSP720906 DCH720906:DCL720906 DMD720906:DMH720906 DVZ720906:DWD720906 EFV720906:EFZ720906 EPR720906:EPV720906 EZN720906:EZR720906 FJJ720906:FJN720906 FTF720906:FTJ720906 GDB720906:GDF720906 GMX720906:GNB720906 GWT720906:GWX720906 HGP720906:HGT720906 HQL720906:HQP720906 IAH720906:IAL720906 IKD720906:IKH720906 ITZ720906:IUD720906 JDV720906:JDZ720906 JNR720906:JNV720906 JXN720906:JXR720906 KHJ720906:KHN720906 KRF720906:KRJ720906 LBB720906:LBF720906 LKX720906:LLB720906 LUT720906:LUX720906 MEP720906:MET720906 MOL720906:MOP720906 MYH720906:MYL720906 NID720906:NIH720906 NRZ720906:NSD720906 OBV720906:OBZ720906 OLR720906:OLV720906 OVN720906:OVR720906 PFJ720906:PFN720906 PPF720906:PPJ720906 PZB720906:PZF720906 QIX720906:QJB720906 QST720906:QSX720906 RCP720906:RCT720906 RML720906:RMP720906 RWH720906:RWL720906 SGD720906:SGH720906 SPZ720906:SQD720906 SZV720906:SZZ720906 TJR720906:TJV720906 TTN720906:TTR720906 UDJ720906:UDN720906 UNF720906:UNJ720906 UXB720906:UXF720906 VGX720906:VHB720906 VQT720906:VQX720906 WAP720906:WAT720906 WKL720906:WKP720906 WUH720906:WUL720906 XED720906:XEH720906 HV786442:HZ786442 RR786442:RV786442 ABN786442:ABR786442 ALJ786442:ALN786442 AVF786442:AVJ786442 BFB786442:BFF786442 BOX786442:BPB786442 BYT786442:BYX786442 CIP786442:CIT786442 CSL786442:CSP786442 DCH786442:DCL786442 DMD786442:DMH786442 DVZ786442:DWD786442 EFV786442:EFZ786442 EPR786442:EPV786442 EZN786442:EZR786442 FJJ786442:FJN786442 FTF786442:FTJ786442 GDB786442:GDF786442 GMX786442:GNB786442 GWT786442:GWX786442 HGP786442:HGT786442 HQL786442:HQP786442 IAH786442:IAL786442 IKD786442:IKH786442 ITZ786442:IUD786442 JDV786442:JDZ786442 JNR786442:JNV786442 JXN786442:JXR786442 KHJ786442:KHN786442 KRF786442:KRJ786442 LBB786442:LBF786442 LKX786442:LLB786442 LUT786442:LUX786442 MEP786442:MET786442 MOL786442:MOP786442 MYH786442:MYL786442 NID786442:NIH786442 NRZ786442:NSD786442 OBV786442:OBZ786442 OLR786442:OLV786442 OVN786442:OVR786442 PFJ786442:PFN786442 PPF786442:PPJ786442 PZB786442:PZF786442 QIX786442:QJB786442 QST786442:QSX786442 RCP786442:RCT786442 RML786442:RMP786442 RWH786442:RWL786442 SGD786442:SGH786442 SPZ786442:SQD786442 SZV786442:SZZ786442 TJR786442:TJV786442 TTN786442:TTR786442 UDJ786442:UDN786442 UNF786442:UNJ786442 UXB786442:UXF786442 VGX786442:VHB786442 VQT786442:VQX786442 WAP786442:WAT786442 WKL786442:WKP786442 WUH786442:WUL786442 XED786442:XEH786442 HV851978:HZ851978 RR851978:RV851978 ABN851978:ABR851978 ALJ851978:ALN851978 AVF851978:AVJ851978 BFB851978:BFF851978 BOX851978:BPB851978 BYT851978:BYX851978 CIP851978:CIT851978 CSL851978:CSP851978 DCH851978:DCL851978 DMD851978:DMH851978 DVZ851978:DWD851978 EFV851978:EFZ851978 EPR851978:EPV851978 EZN851978:EZR851978 FJJ851978:FJN851978 FTF851978:FTJ851978 GDB851978:GDF851978 GMX851978:GNB851978 GWT851978:GWX851978 HGP851978:HGT851978 HQL851978:HQP851978 IAH851978:IAL851978 IKD851978:IKH851978 ITZ851978:IUD851978 JDV851978:JDZ851978 JNR851978:JNV851978 JXN851978:JXR851978 KHJ851978:KHN851978 KRF851978:KRJ851978 LBB851978:LBF851978 LKX851978:LLB851978 LUT851978:LUX851978 MEP851978:MET851978 MOL851978:MOP851978 MYH851978:MYL851978 NID851978:NIH851978 NRZ851978:NSD851978 OBV851978:OBZ851978 OLR851978:OLV851978 OVN851978:OVR851978 PFJ851978:PFN851978 PPF851978:PPJ851978 PZB851978:PZF851978 QIX851978:QJB851978 QST851978:QSX851978 RCP851978:RCT851978 RML851978:RMP851978 RWH851978:RWL851978 SGD851978:SGH851978 SPZ851978:SQD851978 SZV851978:SZZ851978 TJR851978:TJV851978 TTN851978:TTR851978 UDJ851978:UDN851978 UNF851978:UNJ851978 UXB851978:UXF851978 VGX851978:VHB851978 VQT851978:VQX851978 WAP851978:WAT851978 WKL851978:WKP851978 WUH851978:WUL851978 XED851978:XEH851978 HV917514:HZ917514 RR917514:RV917514 ABN917514:ABR917514 ALJ917514:ALN917514 AVF917514:AVJ917514 BFB917514:BFF917514 BOX917514:BPB917514 BYT917514:BYX917514 CIP917514:CIT917514 CSL917514:CSP917514 DCH917514:DCL917514 DMD917514:DMH917514 DVZ917514:DWD917514 EFV917514:EFZ917514 EPR917514:EPV917514 EZN917514:EZR917514 FJJ917514:FJN917514 FTF917514:FTJ917514 GDB917514:GDF917514 GMX917514:GNB917514 GWT917514:GWX917514 HGP917514:HGT917514 HQL917514:HQP917514 IAH917514:IAL917514 IKD917514:IKH917514 ITZ917514:IUD917514 JDV917514:JDZ917514 JNR917514:JNV917514 JXN917514:JXR917514 KHJ917514:KHN917514 KRF917514:KRJ917514 LBB917514:LBF917514 LKX917514:LLB917514 LUT917514:LUX917514 MEP917514:MET917514 MOL917514:MOP917514 MYH917514:MYL917514 NID917514:NIH917514 NRZ917514:NSD917514 OBV917514:OBZ917514 OLR917514:OLV917514 OVN917514:OVR917514 PFJ917514:PFN917514 PPF917514:PPJ917514 PZB917514:PZF917514 QIX917514:QJB917514 QST917514:QSX917514 RCP917514:RCT917514 RML917514:RMP917514 RWH917514:RWL917514 SGD917514:SGH917514 SPZ917514:SQD917514 SZV917514:SZZ917514 TJR917514:TJV917514 TTN917514:TTR917514 UDJ917514:UDN917514 UNF917514:UNJ917514 UXB917514:UXF917514 VGX917514:VHB917514 VQT917514:VQX917514 WAP917514:WAT917514 WKL917514:WKP917514 WUH917514:WUL917514 XED917514:XEH917514 HV983050:HZ983050 RR983050:RV983050 ABN983050:ABR983050 ALJ983050:ALN983050 AVF983050:AVJ983050 BFB983050:BFF983050 BOX983050:BPB983050 BYT983050:BYX983050 CIP983050:CIT983050 CSL983050:CSP983050 DCH983050:DCL983050 DMD983050:DMH983050 DVZ983050:DWD983050 EFV983050:EFZ983050 EPR983050:EPV983050 EZN983050:EZR983050 FJJ983050:FJN983050 FTF983050:FTJ983050 GDB983050:GDF983050 GMX983050:GNB983050 GWT983050:GWX983050 HGP983050:HGT983050 HQL983050:HQP983050 IAH983050:IAL983050 IKD983050:IKH983050 ITZ983050:IUD983050 JDV983050:JDZ983050 JNR983050:JNV983050 JXN983050:JXR983050 KHJ983050:KHN983050 KRF983050:KRJ983050 LBB983050:LBF983050 LKX983050:LLB983050 LUT983050:LUX983050 MEP983050:MET983050 MOL983050:MOP983050 MYH983050:MYL983050 NID983050:NIH983050 NRZ983050:NSD983050 OBV983050:OBZ983050 OLR983050:OLV983050 OVN983050:OVR983050 PFJ983050:PFN983050 PPF983050:PPJ983050 PZB983050:PZF983050 QIX983050:QJB983050 QST983050:QSX983050 RCP983050:RCT983050 RML983050:RMP983050 RWH983050:RWL983050 SGD983050:SGH983050 SPZ983050:SQD983050 SZV983050:SZZ983050 TJR983050:TJV983050 TTN983050:TTR983050 UDJ983050:UDN983050 UNF983050:UNJ983050 UXB983050:UXF983050 VGX983050:VHB983050 VQT983050:VQX983050 WAP983050:WAT983050 WKL983050:WKP983050 WUH983050:WUL983050 XED983050:XEH983050 IT65530 SP65530 ACL65530 AMH65530 AWD65530 BFZ65530 BPV65530 BZR65530 CJN65530 CTJ65530 DDF65530 DNB65530 DWX65530 EGT65530 EQP65530 FAL65530 FKH65530 FUD65530 GDZ65530 GNV65530 GXR65530 HHN65530 HRJ65530 IBF65530 ILB65530 IUX65530 JET65530 JOP65530 JYL65530 KIH65530 KSD65530 LBZ65530 LLV65530 LVR65530 MFN65530 MPJ65530 MZF65530 NJB65530 NSX65530 OCT65530 OMP65530 OWL65530 PGH65530 PQD65530 PZZ65530 QJV65530 QTR65530 RDN65530 RNJ65530 RXF65530 SHB65530 SQX65530 TAT65530 TKP65530 TUL65530 UEH65530 UOD65530 UXZ65530 VHV65530 VRR65530 WBN65530 WLJ65530 WVF65530 IT131066 SP131066 ACL131066 AMH131066 AWD131066 BFZ131066 BPV131066 BZR131066 CJN131066 CTJ131066 DDF131066 DNB131066 DWX131066 EGT131066 EQP131066 FAL131066 FKH131066 FUD131066 GDZ131066 GNV131066 GXR131066 HHN131066 HRJ131066 IBF131066 ILB131066 IUX131066 JET131066 JOP131066 JYL131066 KIH131066 KSD131066 LBZ131066 LLV131066 LVR131066 MFN131066 MPJ131066 MZF131066 NJB131066 NSX131066 OCT131066 OMP131066 OWL131066 PGH131066 PQD131066 PZZ131066 QJV131066 QTR131066 RDN131066 RNJ131066 RXF131066 SHB131066 SQX131066 TAT131066 TKP131066 TUL131066 UEH131066 UOD131066 UXZ131066 VHV131066 VRR131066 WBN131066 WLJ131066 WVF131066 IT196602 SP196602 ACL196602 AMH196602 AWD196602 BFZ196602 BPV196602 BZR196602 CJN196602 CTJ196602 DDF196602 DNB196602 DWX196602 EGT196602 EQP196602 FAL196602 FKH196602 FUD196602 GDZ196602 GNV196602 GXR196602 HHN196602 HRJ196602 IBF196602 ILB196602 IUX196602 JET196602 JOP196602 JYL196602 KIH196602 KSD196602 LBZ196602 LLV196602 LVR196602 MFN196602 MPJ196602 MZF196602 NJB196602 NSX196602 OCT196602 OMP196602 OWL196602 PGH196602 PQD196602 PZZ196602 QJV196602 QTR196602 RDN196602 RNJ196602 RXF196602 SHB196602 SQX196602 TAT196602 TKP196602 TUL196602 UEH196602 UOD196602 UXZ196602 VHV196602 VRR196602 WBN196602 WLJ196602 WVF196602 IT262138 SP262138 ACL262138 AMH262138 AWD262138 BFZ262138 BPV262138 BZR262138 CJN262138 CTJ262138 DDF262138 DNB262138 DWX262138 EGT262138 EQP262138 FAL262138 FKH262138 FUD262138 GDZ262138 GNV262138 GXR262138 HHN262138 HRJ262138 IBF262138 ILB262138 IUX262138 JET262138 JOP262138 JYL262138 KIH262138 KSD262138 LBZ262138 LLV262138 LVR262138 MFN262138 MPJ262138 MZF262138 NJB262138 NSX262138 OCT262138 OMP262138 OWL262138 PGH262138 PQD262138 PZZ262138 QJV262138 QTR262138 RDN262138 RNJ262138 RXF262138 SHB262138 SQX262138 TAT262138 TKP262138 TUL262138 UEH262138 UOD262138 UXZ262138 VHV262138 VRR262138 WBN262138 WLJ262138 WVF262138 IT327674 SP327674 ACL327674 AMH327674 AWD327674 BFZ327674 BPV327674 BZR327674 CJN327674 CTJ327674 DDF327674 DNB327674 DWX327674 EGT327674 EQP327674 FAL327674 FKH327674 FUD327674 GDZ327674 GNV327674 GXR327674 HHN327674 HRJ327674 IBF327674 ILB327674 IUX327674 JET327674 JOP327674 JYL327674 KIH327674 KSD327674 LBZ327674 LLV327674 LVR327674 MFN327674 MPJ327674 MZF327674 NJB327674 NSX327674 OCT327674 OMP327674 OWL327674 PGH327674 PQD327674 PZZ327674 QJV327674 QTR327674 RDN327674 RNJ327674 RXF327674 SHB327674 SQX327674 TAT327674 TKP327674 TUL327674 UEH327674 UOD327674 UXZ327674 VHV327674 VRR327674 WBN327674 WLJ327674 WVF327674 IT393210 SP393210 ACL393210 AMH393210 AWD393210 BFZ393210 BPV393210 BZR393210 CJN393210 CTJ393210 DDF393210 DNB393210 DWX393210 EGT393210 EQP393210 FAL393210 FKH393210 FUD393210 GDZ393210 GNV393210 GXR393210 HHN393210 HRJ393210 IBF393210 ILB393210 IUX393210 JET393210 JOP393210 JYL393210 KIH393210 KSD393210 LBZ393210 LLV393210 LVR393210 MFN393210 MPJ393210 MZF393210 NJB393210 NSX393210 OCT393210 OMP393210 OWL393210 PGH393210 PQD393210 PZZ393210 QJV393210 QTR393210 RDN393210 RNJ393210 RXF393210 SHB393210 SQX393210 TAT393210 TKP393210 TUL393210 UEH393210 UOD393210 UXZ393210 VHV393210 VRR393210 WBN393210 WLJ393210 WVF393210 IT458746 SP458746 ACL458746 AMH458746 AWD458746 BFZ458746 BPV458746 BZR458746 CJN458746 CTJ458746 DDF458746 DNB458746 DWX458746 EGT458746 EQP458746 FAL458746 FKH458746 FUD458746 GDZ458746 GNV458746 GXR458746 HHN458746 HRJ458746 IBF458746 ILB458746 IUX458746 JET458746 JOP458746 JYL458746 KIH458746 KSD458746 LBZ458746 LLV458746 LVR458746 MFN458746 MPJ458746 MZF458746 NJB458746 NSX458746 OCT458746 OMP458746 OWL458746 PGH458746 PQD458746 PZZ458746 QJV458746 QTR458746 RDN458746 RNJ458746 RXF458746 SHB458746 SQX458746 TAT458746 TKP458746 TUL458746 UEH458746 UOD458746 UXZ458746 VHV458746 VRR458746 WBN458746 WLJ458746 WVF458746 IT524282 SP524282 ACL524282 AMH524282 AWD524282 BFZ524282 BPV524282 BZR524282 CJN524282 CTJ524282 DDF524282 DNB524282 DWX524282 EGT524282 EQP524282 FAL524282 FKH524282 FUD524282 GDZ524282 GNV524282 GXR524282 HHN524282 HRJ524282 IBF524282 ILB524282 IUX524282 JET524282 JOP524282 JYL524282 KIH524282 KSD524282 LBZ524282 LLV524282 LVR524282 MFN524282 MPJ524282 MZF524282 NJB524282 NSX524282 OCT524282 OMP524282 OWL524282 PGH524282 PQD524282 PZZ524282 QJV524282 QTR524282 RDN524282 RNJ524282 RXF524282 SHB524282 SQX524282 TAT524282 TKP524282 TUL524282 UEH524282 UOD524282 UXZ524282 VHV524282 VRR524282 WBN524282 WLJ524282 WVF524282 IT589818 SP589818 ACL589818 AMH589818 AWD589818 BFZ589818 BPV589818 BZR589818 CJN589818 CTJ589818 DDF589818 DNB589818 DWX589818 EGT589818 EQP589818 FAL589818 FKH589818 FUD589818 GDZ589818 GNV589818 GXR589818 HHN589818 HRJ589818 IBF589818 ILB589818 IUX589818 JET589818 JOP589818 JYL589818 KIH589818 KSD589818 LBZ589818 LLV589818 LVR589818 MFN589818 MPJ589818 MZF589818 NJB589818 NSX589818 OCT589818 OMP589818 OWL589818 PGH589818 PQD589818 PZZ589818 QJV589818 QTR589818 RDN589818 RNJ589818 RXF589818 SHB589818 SQX589818 TAT589818 TKP589818 TUL589818 UEH589818 UOD589818 UXZ589818 VHV589818 VRR589818 WBN589818 WLJ589818 WVF589818 IT655354 SP655354 ACL655354 AMH655354 AWD655354 BFZ655354 BPV655354 BZR655354 CJN655354 CTJ655354 DDF655354 DNB655354 DWX655354 EGT655354 EQP655354 FAL655354 FKH655354 FUD655354 GDZ655354 GNV655354 GXR655354 HHN655354 HRJ655354 IBF655354 ILB655354 IUX655354 JET655354 JOP655354 JYL655354 KIH655354 KSD655354 LBZ655354 LLV655354 LVR655354 MFN655354 MPJ655354 MZF655354 NJB655354 NSX655354 OCT655354 OMP655354 OWL655354 PGH655354 PQD655354 PZZ655354 QJV655354 QTR655354 RDN655354 RNJ655354 RXF655354 SHB655354 SQX655354 TAT655354 TKP655354 TUL655354 UEH655354 UOD655354 UXZ655354 VHV655354 VRR655354 WBN655354 WLJ655354 WVF655354 IT720890 SP720890 ACL720890 AMH720890 AWD720890 BFZ720890 BPV720890 BZR720890 CJN720890 CTJ720890 DDF720890 DNB720890 DWX720890 EGT720890 EQP720890 FAL720890 FKH720890 FUD720890 GDZ720890 GNV720890 GXR720890 HHN720890 HRJ720890 IBF720890 ILB720890 IUX720890 JET720890 JOP720890 JYL720890 KIH720890 KSD720890 LBZ720890 LLV720890 LVR720890 MFN720890 MPJ720890 MZF720890 NJB720890 NSX720890 OCT720890 OMP720890 OWL720890 PGH720890 PQD720890 PZZ720890 QJV720890 QTR720890 RDN720890 RNJ720890 RXF720890 SHB720890 SQX720890 TAT720890 TKP720890 TUL720890 UEH720890 UOD720890 UXZ720890 VHV720890 VRR720890 WBN720890 WLJ720890 WVF720890 IT786426 SP786426 ACL786426 AMH786426 AWD786426 BFZ786426 BPV786426 BZR786426 CJN786426 CTJ786426 DDF786426 DNB786426 DWX786426 EGT786426 EQP786426 FAL786426 FKH786426 FUD786426 GDZ786426 GNV786426 GXR786426 HHN786426 HRJ786426 IBF786426 ILB786426 IUX786426 JET786426 JOP786426 JYL786426 KIH786426 KSD786426 LBZ786426 LLV786426 LVR786426 MFN786426 MPJ786426 MZF786426 NJB786426 NSX786426 OCT786426 OMP786426 OWL786426 PGH786426 PQD786426 PZZ786426 QJV786426 QTR786426 RDN786426 RNJ786426 RXF786426 SHB786426 SQX786426 TAT786426 TKP786426 TUL786426 UEH786426 UOD786426 UXZ786426 VHV786426 VRR786426 WBN786426 WLJ786426 WVF786426 IT851962 SP851962 ACL851962 AMH851962 AWD851962 BFZ851962 BPV851962 BZR851962 CJN851962 CTJ851962 DDF851962 DNB851962 DWX851962 EGT851962 EQP851962 FAL851962 FKH851962 FUD851962 GDZ851962 GNV851962 GXR851962 HHN851962 HRJ851962 IBF851962 ILB851962 IUX851962 JET851962 JOP851962 JYL851962 KIH851962 KSD851962 LBZ851962 LLV851962 LVR851962 MFN851962 MPJ851962 MZF851962 NJB851962 NSX851962 OCT851962 OMP851962 OWL851962 PGH851962 PQD851962 PZZ851962 QJV851962 QTR851962 RDN851962 RNJ851962 RXF851962 SHB851962 SQX851962 TAT851962 TKP851962 TUL851962 UEH851962 UOD851962 UXZ851962 VHV851962 VRR851962 WBN851962 WLJ851962 WVF851962 IT917498 SP917498 ACL917498 AMH917498 AWD917498 BFZ917498 BPV917498 BZR917498 CJN917498 CTJ917498 DDF917498 DNB917498 DWX917498 EGT917498 EQP917498 FAL917498 FKH917498 FUD917498 GDZ917498 GNV917498 GXR917498 HHN917498 HRJ917498 IBF917498 ILB917498 IUX917498 JET917498 JOP917498 JYL917498 KIH917498 KSD917498 LBZ917498 LLV917498 LVR917498 MFN917498 MPJ917498 MZF917498 NJB917498 NSX917498 OCT917498 OMP917498 OWL917498 PGH917498 PQD917498 PZZ917498 QJV917498 QTR917498 RDN917498 RNJ917498 RXF917498 SHB917498 SQX917498 TAT917498 TKP917498 TUL917498 UEH917498 UOD917498 UXZ917498 VHV917498 VRR917498 WBN917498 WLJ917498 WVF917498 IT983034 SP983034 ACL983034 AMH983034 AWD983034 BFZ983034 BPV983034 BZR983034 CJN983034 CTJ983034 DDF983034 DNB983034 DWX983034 EGT983034 EQP983034 FAL983034 FKH983034 FUD983034 GDZ983034 GNV983034 GXR983034 HHN983034 HRJ983034 IBF983034 ILB983034 IUX983034 JET983034 JOP983034 JYL983034 KIH983034 KSD983034 LBZ983034 LLV983034 LVR983034 MFN983034 MPJ983034 MZF983034 NJB983034 NSX983034 OCT983034 OMP983034 OWL983034 PGH983034 PQD983034 PZZ983034 QJV983034 QTR983034 RDN983034 RNJ983034 RXF983034 SHB983034 SQX983034 TAT983034 TKP983034 TUL983034 UEH983034 UOD983034 UXZ983034 VHV983034 VRR983034 WBN983034 WLJ983034 WVF983034 IT1048570 SP1048570 ACL1048570 AMH1048570 AWD1048570 BFZ1048570 BPV1048570 BZR1048570 CJN1048570 CTJ1048570 DDF1048570 DNB1048570 DWX1048570 EGT1048570 EQP1048570 FAL1048570 FKH1048570 FUD1048570 GDZ1048570 GNV1048570 GXR1048570 HHN1048570 HRJ1048570 IBF1048570 ILB1048570 IUX1048570 JET1048570 JOP1048570 JYL1048570 KIH1048570 KSD1048570 LBZ1048570 LLV1048570 LVR1048570 MFN1048570 MPJ1048570 MZF1048570 NJB1048570 NSX1048570 OCT1048570 OMP1048570 OWL1048570 PGH1048570 PQD1048570 PZZ1048570 QJV1048570 QTR1048570 RDN1048570 RNJ1048570 RXF1048570 SHB1048570 SQX1048570 TAT1048570 TKP1048570 TUL1048570 UEH1048570 UOD1048570 UXZ1048570 VHV1048570 VRR1048570 WBN1048570 WLJ1048570 WVF1048570 IT65526:IT65528 SP65526:SP65528 ACL65526:ACL65528 AMH65526:AMH65528 AWD65526:AWD65528 BFZ65526:BFZ65528 BPV65526:BPV65528 BZR65526:BZR65528 CJN65526:CJN65528 CTJ65526:CTJ65528 DDF65526:DDF65528 DNB65526:DNB65528 DWX65526:DWX65528 EGT65526:EGT65528 EQP65526:EQP65528 FAL65526:FAL65528 FKH65526:FKH65528 FUD65526:FUD65528 GDZ65526:GDZ65528 GNV65526:GNV65528 GXR65526:GXR65528 HHN65526:HHN65528 HRJ65526:HRJ65528 IBF65526:IBF65528 ILB65526:ILB65528 IUX65526:IUX65528 JET65526:JET65528 JOP65526:JOP65528 JYL65526:JYL65528 KIH65526:KIH65528 KSD65526:KSD65528 LBZ65526:LBZ65528 LLV65526:LLV65528 LVR65526:LVR65528 MFN65526:MFN65528 MPJ65526:MPJ65528 MZF65526:MZF65528 NJB65526:NJB65528 NSX65526:NSX65528 OCT65526:OCT65528 OMP65526:OMP65528 OWL65526:OWL65528 PGH65526:PGH65528 PQD65526:PQD65528 PZZ65526:PZZ65528 QJV65526:QJV65528 QTR65526:QTR65528 RDN65526:RDN65528 RNJ65526:RNJ65528 RXF65526:RXF65528 SHB65526:SHB65528 SQX65526:SQX65528 TAT65526:TAT65528 TKP65526:TKP65528 TUL65526:TUL65528 UEH65526:UEH65528 UOD65526:UOD65528 UXZ65526:UXZ65528 VHV65526:VHV65528 VRR65526:VRR65528 WBN65526:WBN65528 WLJ65526:WLJ65528 WVF65526:WVF65528 IT131062:IT131064 SP131062:SP131064 ACL131062:ACL131064 AMH131062:AMH131064 AWD131062:AWD131064 BFZ131062:BFZ131064 BPV131062:BPV131064 BZR131062:BZR131064 CJN131062:CJN131064 CTJ131062:CTJ131064 DDF131062:DDF131064 DNB131062:DNB131064 DWX131062:DWX131064 EGT131062:EGT131064 EQP131062:EQP131064 FAL131062:FAL131064 FKH131062:FKH131064 FUD131062:FUD131064 GDZ131062:GDZ131064 GNV131062:GNV131064 GXR131062:GXR131064 HHN131062:HHN131064 HRJ131062:HRJ131064 IBF131062:IBF131064 ILB131062:ILB131064 IUX131062:IUX131064 JET131062:JET131064 JOP131062:JOP131064 JYL131062:JYL131064 KIH131062:KIH131064 KSD131062:KSD131064 LBZ131062:LBZ131064 LLV131062:LLV131064 LVR131062:LVR131064 MFN131062:MFN131064 MPJ131062:MPJ131064 MZF131062:MZF131064 NJB131062:NJB131064 NSX131062:NSX131064 OCT131062:OCT131064 OMP131062:OMP131064 OWL131062:OWL131064 PGH131062:PGH131064 PQD131062:PQD131064 PZZ131062:PZZ131064 QJV131062:QJV131064 QTR131062:QTR131064 RDN131062:RDN131064 RNJ131062:RNJ131064 RXF131062:RXF131064 SHB131062:SHB131064 SQX131062:SQX131064 TAT131062:TAT131064 TKP131062:TKP131064 TUL131062:TUL131064 UEH131062:UEH131064 UOD131062:UOD131064 UXZ131062:UXZ131064 VHV131062:VHV131064 VRR131062:VRR131064 WBN131062:WBN131064 WLJ131062:WLJ131064 WVF131062:WVF131064 IT196598:IT196600 SP196598:SP196600 ACL196598:ACL196600 AMH196598:AMH196600 AWD196598:AWD196600 BFZ196598:BFZ196600 BPV196598:BPV196600 BZR196598:BZR196600 CJN196598:CJN196600 CTJ196598:CTJ196600 DDF196598:DDF196600 DNB196598:DNB196600 DWX196598:DWX196600 EGT196598:EGT196600 EQP196598:EQP196600 FAL196598:FAL196600 FKH196598:FKH196600 FUD196598:FUD196600 GDZ196598:GDZ196600 GNV196598:GNV196600 GXR196598:GXR196600 HHN196598:HHN196600 HRJ196598:HRJ196600 IBF196598:IBF196600 ILB196598:ILB196600 IUX196598:IUX196600 JET196598:JET196600 JOP196598:JOP196600 JYL196598:JYL196600 KIH196598:KIH196600 KSD196598:KSD196600 LBZ196598:LBZ196600 LLV196598:LLV196600 LVR196598:LVR196600 MFN196598:MFN196600 MPJ196598:MPJ196600 MZF196598:MZF196600 NJB196598:NJB196600 NSX196598:NSX196600 OCT196598:OCT196600 OMP196598:OMP196600 OWL196598:OWL196600 PGH196598:PGH196600 PQD196598:PQD196600 PZZ196598:PZZ196600 QJV196598:QJV196600 QTR196598:QTR196600 RDN196598:RDN196600 RNJ196598:RNJ196600 RXF196598:RXF196600 SHB196598:SHB196600 SQX196598:SQX196600 TAT196598:TAT196600 TKP196598:TKP196600 TUL196598:TUL196600 UEH196598:UEH196600 UOD196598:UOD196600 UXZ196598:UXZ196600 VHV196598:VHV196600 VRR196598:VRR196600 WBN196598:WBN196600 WLJ196598:WLJ196600 WVF196598:WVF196600 IT262134:IT262136 SP262134:SP262136 ACL262134:ACL262136 AMH262134:AMH262136 AWD262134:AWD262136 BFZ262134:BFZ262136 BPV262134:BPV262136 BZR262134:BZR262136 CJN262134:CJN262136 CTJ262134:CTJ262136 DDF262134:DDF262136 DNB262134:DNB262136 DWX262134:DWX262136 EGT262134:EGT262136 EQP262134:EQP262136 FAL262134:FAL262136 FKH262134:FKH262136 FUD262134:FUD262136 GDZ262134:GDZ262136 GNV262134:GNV262136 GXR262134:GXR262136 HHN262134:HHN262136 HRJ262134:HRJ262136 IBF262134:IBF262136 ILB262134:ILB262136 IUX262134:IUX262136 JET262134:JET262136 JOP262134:JOP262136 JYL262134:JYL262136 KIH262134:KIH262136 KSD262134:KSD262136 LBZ262134:LBZ262136 LLV262134:LLV262136 LVR262134:LVR262136 MFN262134:MFN262136 MPJ262134:MPJ262136 MZF262134:MZF262136 NJB262134:NJB262136 NSX262134:NSX262136 OCT262134:OCT262136 OMP262134:OMP262136 OWL262134:OWL262136 PGH262134:PGH262136 PQD262134:PQD262136 PZZ262134:PZZ262136 QJV262134:QJV262136 QTR262134:QTR262136 RDN262134:RDN262136 RNJ262134:RNJ262136 RXF262134:RXF262136 SHB262134:SHB262136 SQX262134:SQX262136 TAT262134:TAT262136 TKP262134:TKP262136 TUL262134:TUL262136 UEH262134:UEH262136 UOD262134:UOD262136 UXZ262134:UXZ262136 VHV262134:VHV262136 VRR262134:VRR262136 WBN262134:WBN262136 WLJ262134:WLJ262136 WVF262134:WVF262136 IT327670:IT327672 SP327670:SP327672 ACL327670:ACL327672 AMH327670:AMH327672 AWD327670:AWD327672 BFZ327670:BFZ327672 BPV327670:BPV327672 BZR327670:BZR327672 CJN327670:CJN327672 CTJ327670:CTJ327672 DDF327670:DDF327672 DNB327670:DNB327672 DWX327670:DWX327672 EGT327670:EGT327672 EQP327670:EQP327672 FAL327670:FAL327672 FKH327670:FKH327672 FUD327670:FUD327672 GDZ327670:GDZ327672 GNV327670:GNV327672 GXR327670:GXR327672 HHN327670:HHN327672 HRJ327670:HRJ327672 IBF327670:IBF327672 ILB327670:ILB327672 IUX327670:IUX327672 JET327670:JET327672 JOP327670:JOP327672 JYL327670:JYL327672 KIH327670:KIH327672 KSD327670:KSD327672 LBZ327670:LBZ327672 LLV327670:LLV327672 LVR327670:LVR327672 MFN327670:MFN327672 MPJ327670:MPJ327672 MZF327670:MZF327672 NJB327670:NJB327672 NSX327670:NSX327672 OCT327670:OCT327672 OMP327670:OMP327672 OWL327670:OWL327672 PGH327670:PGH327672 PQD327670:PQD327672 PZZ327670:PZZ327672 QJV327670:QJV327672 QTR327670:QTR327672 RDN327670:RDN327672 RNJ327670:RNJ327672 RXF327670:RXF327672 SHB327670:SHB327672 SQX327670:SQX327672 TAT327670:TAT327672 TKP327670:TKP327672 TUL327670:TUL327672 UEH327670:UEH327672 UOD327670:UOD327672 UXZ327670:UXZ327672 VHV327670:VHV327672 VRR327670:VRR327672 WBN327670:WBN327672 WLJ327670:WLJ327672 WVF327670:WVF327672 IT393206:IT393208 SP393206:SP393208 ACL393206:ACL393208 AMH393206:AMH393208 AWD393206:AWD393208 BFZ393206:BFZ393208 BPV393206:BPV393208 BZR393206:BZR393208 CJN393206:CJN393208 CTJ393206:CTJ393208 DDF393206:DDF393208 DNB393206:DNB393208 DWX393206:DWX393208 EGT393206:EGT393208 EQP393206:EQP393208 FAL393206:FAL393208 FKH393206:FKH393208 FUD393206:FUD393208 GDZ393206:GDZ393208 GNV393206:GNV393208 GXR393206:GXR393208 HHN393206:HHN393208 HRJ393206:HRJ393208 IBF393206:IBF393208 ILB393206:ILB393208 IUX393206:IUX393208 JET393206:JET393208 JOP393206:JOP393208 JYL393206:JYL393208 KIH393206:KIH393208 KSD393206:KSD393208 LBZ393206:LBZ393208 LLV393206:LLV393208 LVR393206:LVR393208 MFN393206:MFN393208 MPJ393206:MPJ393208 MZF393206:MZF393208 NJB393206:NJB393208 NSX393206:NSX393208 OCT393206:OCT393208 OMP393206:OMP393208 OWL393206:OWL393208 PGH393206:PGH393208 PQD393206:PQD393208 PZZ393206:PZZ393208 QJV393206:QJV393208 QTR393206:QTR393208 RDN393206:RDN393208 RNJ393206:RNJ393208 RXF393206:RXF393208 SHB393206:SHB393208 SQX393206:SQX393208 TAT393206:TAT393208 TKP393206:TKP393208 TUL393206:TUL393208 UEH393206:UEH393208 UOD393206:UOD393208 UXZ393206:UXZ393208 VHV393206:VHV393208 VRR393206:VRR393208 WBN393206:WBN393208 WLJ393206:WLJ393208 WVF393206:WVF393208 IT458742:IT458744 SP458742:SP458744 ACL458742:ACL458744 AMH458742:AMH458744 AWD458742:AWD458744 BFZ458742:BFZ458744 BPV458742:BPV458744 BZR458742:BZR458744 CJN458742:CJN458744 CTJ458742:CTJ458744 DDF458742:DDF458744 DNB458742:DNB458744 DWX458742:DWX458744 EGT458742:EGT458744 EQP458742:EQP458744 FAL458742:FAL458744 FKH458742:FKH458744 FUD458742:FUD458744 GDZ458742:GDZ458744 GNV458742:GNV458744 GXR458742:GXR458744 HHN458742:HHN458744 HRJ458742:HRJ458744 IBF458742:IBF458744 ILB458742:ILB458744 IUX458742:IUX458744 JET458742:JET458744 JOP458742:JOP458744 JYL458742:JYL458744 KIH458742:KIH458744 KSD458742:KSD458744 LBZ458742:LBZ458744 LLV458742:LLV458744 LVR458742:LVR458744 MFN458742:MFN458744 MPJ458742:MPJ458744 MZF458742:MZF458744 NJB458742:NJB458744 NSX458742:NSX458744 OCT458742:OCT458744 OMP458742:OMP458744 OWL458742:OWL458744 PGH458742:PGH458744 PQD458742:PQD458744 PZZ458742:PZZ458744 QJV458742:QJV458744 QTR458742:QTR458744 RDN458742:RDN458744 RNJ458742:RNJ458744 RXF458742:RXF458744 SHB458742:SHB458744 SQX458742:SQX458744 TAT458742:TAT458744 TKP458742:TKP458744 TUL458742:TUL458744 UEH458742:UEH458744 UOD458742:UOD458744 UXZ458742:UXZ458744 VHV458742:VHV458744 VRR458742:VRR458744 WBN458742:WBN458744 WLJ458742:WLJ458744 WVF458742:WVF458744 IT524278:IT524280 SP524278:SP524280 ACL524278:ACL524280 AMH524278:AMH524280 AWD524278:AWD524280 BFZ524278:BFZ524280 BPV524278:BPV524280 BZR524278:BZR524280 CJN524278:CJN524280 CTJ524278:CTJ524280 DDF524278:DDF524280 DNB524278:DNB524280 DWX524278:DWX524280 EGT524278:EGT524280 EQP524278:EQP524280 FAL524278:FAL524280 FKH524278:FKH524280 FUD524278:FUD524280 GDZ524278:GDZ524280 GNV524278:GNV524280 GXR524278:GXR524280 HHN524278:HHN524280 HRJ524278:HRJ524280 IBF524278:IBF524280 ILB524278:ILB524280 IUX524278:IUX524280 JET524278:JET524280 JOP524278:JOP524280 JYL524278:JYL524280 KIH524278:KIH524280 KSD524278:KSD524280 LBZ524278:LBZ524280 LLV524278:LLV524280 LVR524278:LVR524280 MFN524278:MFN524280 MPJ524278:MPJ524280 MZF524278:MZF524280 NJB524278:NJB524280 NSX524278:NSX524280 OCT524278:OCT524280 OMP524278:OMP524280 OWL524278:OWL524280 PGH524278:PGH524280 PQD524278:PQD524280 PZZ524278:PZZ524280 QJV524278:QJV524280 QTR524278:QTR524280 RDN524278:RDN524280 RNJ524278:RNJ524280 RXF524278:RXF524280 SHB524278:SHB524280 SQX524278:SQX524280 TAT524278:TAT524280 TKP524278:TKP524280 TUL524278:TUL524280 UEH524278:UEH524280 UOD524278:UOD524280 UXZ524278:UXZ524280 VHV524278:VHV524280 VRR524278:VRR524280 WBN524278:WBN524280 WLJ524278:WLJ524280 WVF524278:WVF524280 IT589814:IT589816 SP589814:SP589816 ACL589814:ACL589816 AMH589814:AMH589816 AWD589814:AWD589816 BFZ589814:BFZ589816 BPV589814:BPV589816 BZR589814:BZR589816 CJN589814:CJN589816 CTJ589814:CTJ589816 DDF589814:DDF589816 DNB589814:DNB589816 DWX589814:DWX589816 EGT589814:EGT589816 EQP589814:EQP589816 FAL589814:FAL589816 FKH589814:FKH589816 FUD589814:FUD589816 GDZ589814:GDZ589816 GNV589814:GNV589816 GXR589814:GXR589816 HHN589814:HHN589816 HRJ589814:HRJ589816 IBF589814:IBF589816 ILB589814:ILB589816 IUX589814:IUX589816 JET589814:JET589816 JOP589814:JOP589816 JYL589814:JYL589816 KIH589814:KIH589816 KSD589814:KSD589816 LBZ589814:LBZ589816 LLV589814:LLV589816 LVR589814:LVR589816 MFN589814:MFN589816 MPJ589814:MPJ589816 MZF589814:MZF589816 NJB589814:NJB589816 NSX589814:NSX589816 OCT589814:OCT589816 OMP589814:OMP589816 OWL589814:OWL589816 PGH589814:PGH589816 PQD589814:PQD589816 PZZ589814:PZZ589816 QJV589814:QJV589816 QTR589814:QTR589816 RDN589814:RDN589816 RNJ589814:RNJ589816 RXF589814:RXF589816 SHB589814:SHB589816 SQX589814:SQX589816 TAT589814:TAT589816 TKP589814:TKP589816 TUL589814:TUL589816 UEH589814:UEH589816 UOD589814:UOD589816 UXZ589814:UXZ589816 VHV589814:VHV589816 VRR589814:VRR589816 WBN589814:WBN589816 WLJ589814:WLJ589816 WVF589814:WVF589816 IT655350:IT655352 SP655350:SP655352 ACL655350:ACL655352 AMH655350:AMH655352 AWD655350:AWD655352 BFZ655350:BFZ655352 BPV655350:BPV655352 BZR655350:BZR655352 CJN655350:CJN655352 CTJ655350:CTJ655352 DDF655350:DDF655352 DNB655350:DNB655352 DWX655350:DWX655352 EGT655350:EGT655352 EQP655350:EQP655352 FAL655350:FAL655352 FKH655350:FKH655352 FUD655350:FUD655352 GDZ655350:GDZ655352 GNV655350:GNV655352 GXR655350:GXR655352 HHN655350:HHN655352 HRJ655350:HRJ655352 IBF655350:IBF655352 ILB655350:ILB655352 IUX655350:IUX655352 JET655350:JET655352 JOP655350:JOP655352 JYL655350:JYL655352 KIH655350:KIH655352 KSD655350:KSD655352 LBZ655350:LBZ655352 LLV655350:LLV655352 LVR655350:LVR655352 MFN655350:MFN655352 MPJ655350:MPJ655352 MZF655350:MZF655352 NJB655350:NJB655352 NSX655350:NSX655352 OCT655350:OCT655352 OMP655350:OMP655352 OWL655350:OWL655352 PGH655350:PGH655352 PQD655350:PQD655352 PZZ655350:PZZ655352 QJV655350:QJV655352 QTR655350:QTR655352 RDN655350:RDN655352 RNJ655350:RNJ655352 RXF655350:RXF655352 SHB655350:SHB655352 SQX655350:SQX655352 TAT655350:TAT655352 TKP655350:TKP655352 TUL655350:TUL655352 UEH655350:UEH655352 UOD655350:UOD655352 UXZ655350:UXZ655352 VHV655350:VHV655352 VRR655350:VRR655352 WBN655350:WBN655352 WLJ655350:WLJ655352 WVF655350:WVF655352 IT720886:IT720888 SP720886:SP720888 ACL720886:ACL720888 AMH720886:AMH720888 AWD720886:AWD720888 BFZ720886:BFZ720888 BPV720886:BPV720888 BZR720886:BZR720888 CJN720886:CJN720888 CTJ720886:CTJ720888 DDF720886:DDF720888 DNB720886:DNB720888 DWX720886:DWX720888 EGT720886:EGT720888 EQP720886:EQP720888 FAL720886:FAL720888 FKH720886:FKH720888 FUD720886:FUD720888 GDZ720886:GDZ720888 GNV720886:GNV720888 GXR720886:GXR720888 HHN720886:HHN720888 HRJ720886:HRJ720888 IBF720886:IBF720888 ILB720886:ILB720888 IUX720886:IUX720888 JET720886:JET720888 JOP720886:JOP720888 JYL720886:JYL720888 KIH720886:KIH720888 KSD720886:KSD720888 LBZ720886:LBZ720888 LLV720886:LLV720888 LVR720886:LVR720888 MFN720886:MFN720888 MPJ720886:MPJ720888 MZF720886:MZF720888 NJB720886:NJB720888 NSX720886:NSX720888 OCT720886:OCT720888 OMP720886:OMP720888 OWL720886:OWL720888 PGH720886:PGH720888 PQD720886:PQD720888 PZZ720886:PZZ720888 QJV720886:QJV720888 QTR720886:QTR720888 RDN720886:RDN720888 RNJ720886:RNJ720888 RXF720886:RXF720888 SHB720886:SHB720888 SQX720886:SQX720888 TAT720886:TAT720888 TKP720886:TKP720888 TUL720886:TUL720888 UEH720886:UEH720888 UOD720886:UOD720888 UXZ720886:UXZ720888 VHV720886:VHV720888 VRR720886:VRR720888 WBN720886:WBN720888 WLJ720886:WLJ720888 WVF720886:WVF720888 IT786422:IT786424 SP786422:SP786424 ACL786422:ACL786424 AMH786422:AMH786424 AWD786422:AWD786424 BFZ786422:BFZ786424 BPV786422:BPV786424 BZR786422:BZR786424 CJN786422:CJN786424 CTJ786422:CTJ786424 DDF786422:DDF786424 DNB786422:DNB786424 DWX786422:DWX786424 EGT786422:EGT786424 EQP786422:EQP786424 FAL786422:FAL786424 FKH786422:FKH786424 FUD786422:FUD786424 GDZ786422:GDZ786424 GNV786422:GNV786424 GXR786422:GXR786424 HHN786422:HHN786424 HRJ786422:HRJ786424 IBF786422:IBF786424 ILB786422:ILB786424 IUX786422:IUX786424 JET786422:JET786424 JOP786422:JOP786424 JYL786422:JYL786424 KIH786422:KIH786424 KSD786422:KSD786424 LBZ786422:LBZ786424 LLV786422:LLV786424 LVR786422:LVR786424 MFN786422:MFN786424 MPJ786422:MPJ786424 MZF786422:MZF786424 NJB786422:NJB786424 NSX786422:NSX786424 OCT786422:OCT786424 OMP786422:OMP786424 OWL786422:OWL786424 PGH786422:PGH786424 PQD786422:PQD786424 PZZ786422:PZZ786424 QJV786422:QJV786424 QTR786422:QTR786424 RDN786422:RDN786424 RNJ786422:RNJ786424 RXF786422:RXF786424 SHB786422:SHB786424 SQX786422:SQX786424 TAT786422:TAT786424 TKP786422:TKP786424 TUL786422:TUL786424 UEH786422:UEH786424 UOD786422:UOD786424 UXZ786422:UXZ786424 VHV786422:VHV786424 VRR786422:VRR786424 WBN786422:WBN786424 WLJ786422:WLJ786424 WVF786422:WVF786424 IT851958:IT851960 SP851958:SP851960 ACL851958:ACL851960 AMH851958:AMH851960 AWD851958:AWD851960 BFZ851958:BFZ851960 BPV851958:BPV851960 BZR851958:BZR851960 CJN851958:CJN851960 CTJ851958:CTJ851960 DDF851958:DDF851960 DNB851958:DNB851960 DWX851958:DWX851960 EGT851958:EGT851960 EQP851958:EQP851960 FAL851958:FAL851960 FKH851958:FKH851960 FUD851958:FUD851960 GDZ851958:GDZ851960 GNV851958:GNV851960 GXR851958:GXR851960 HHN851958:HHN851960 HRJ851958:HRJ851960 IBF851958:IBF851960 ILB851958:ILB851960 IUX851958:IUX851960 JET851958:JET851960 JOP851958:JOP851960 JYL851958:JYL851960 KIH851958:KIH851960 KSD851958:KSD851960 LBZ851958:LBZ851960 LLV851958:LLV851960 LVR851958:LVR851960 MFN851958:MFN851960 MPJ851958:MPJ851960 MZF851958:MZF851960 NJB851958:NJB851960 NSX851958:NSX851960 OCT851958:OCT851960 OMP851958:OMP851960 OWL851958:OWL851960 PGH851958:PGH851960 PQD851958:PQD851960 PZZ851958:PZZ851960 QJV851958:QJV851960 QTR851958:QTR851960 RDN851958:RDN851960 RNJ851958:RNJ851960 RXF851958:RXF851960 SHB851958:SHB851960 SQX851958:SQX851960 TAT851958:TAT851960 TKP851958:TKP851960 TUL851958:TUL851960 UEH851958:UEH851960 UOD851958:UOD851960 UXZ851958:UXZ851960 VHV851958:VHV851960 VRR851958:VRR851960 WBN851958:WBN851960 WLJ851958:WLJ851960 WVF851958:WVF851960 IT917494:IT917496 SP917494:SP917496 ACL917494:ACL917496 AMH917494:AMH917496 AWD917494:AWD917496 BFZ917494:BFZ917496 BPV917494:BPV917496 BZR917494:BZR917496 CJN917494:CJN917496 CTJ917494:CTJ917496 DDF917494:DDF917496 DNB917494:DNB917496 DWX917494:DWX917496 EGT917494:EGT917496 EQP917494:EQP917496 FAL917494:FAL917496 FKH917494:FKH917496 FUD917494:FUD917496 GDZ917494:GDZ917496 GNV917494:GNV917496 GXR917494:GXR917496 HHN917494:HHN917496 HRJ917494:HRJ917496 IBF917494:IBF917496 ILB917494:ILB917496 IUX917494:IUX917496 JET917494:JET917496 JOP917494:JOP917496 JYL917494:JYL917496 KIH917494:KIH917496 KSD917494:KSD917496 LBZ917494:LBZ917496 LLV917494:LLV917496 LVR917494:LVR917496 MFN917494:MFN917496 MPJ917494:MPJ917496 MZF917494:MZF917496 NJB917494:NJB917496 NSX917494:NSX917496 OCT917494:OCT917496 OMP917494:OMP917496 OWL917494:OWL917496 PGH917494:PGH917496 PQD917494:PQD917496 PZZ917494:PZZ917496 QJV917494:QJV917496 QTR917494:QTR917496 RDN917494:RDN917496 RNJ917494:RNJ917496 RXF917494:RXF917496 SHB917494:SHB917496 SQX917494:SQX917496 TAT917494:TAT917496 TKP917494:TKP917496 TUL917494:TUL917496 UEH917494:UEH917496 UOD917494:UOD917496 UXZ917494:UXZ917496 VHV917494:VHV917496 VRR917494:VRR917496 WBN917494:WBN917496 WLJ917494:WLJ917496 WVF917494:WVF917496 IT983030:IT983032 SP983030:SP983032 ACL983030:ACL983032 AMH983030:AMH983032 AWD983030:AWD983032 BFZ983030:BFZ983032 BPV983030:BPV983032 BZR983030:BZR983032 CJN983030:CJN983032 CTJ983030:CTJ983032 DDF983030:DDF983032 DNB983030:DNB983032 DWX983030:DWX983032 EGT983030:EGT983032 EQP983030:EQP983032 FAL983030:FAL983032 FKH983030:FKH983032 FUD983030:FUD983032 GDZ983030:GDZ983032 GNV983030:GNV983032 GXR983030:GXR983032 HHN983030:HHN983032 HRJ983030:HRJ983032 IBF983030:IBF983032 ILB983030:ILB983032 IUX983030:IUX983032 JET983030:JET983032 JOP983030:JOP983032 JYL983030:JYL983032 KIH983030:KIH983032 KSD983030:KSD983032 LBZ983030:LBZ983032 LLV983030:LLV983032 LVR983030:LVR983032 MFN983030:MFN983032 MPJ983030:MPJ983032 MZF983030:MZF983032 NJB983030:NJB983032 NSX983030:NSX983032 OCT983030:OCT983032 OMP983030:OMP983032 OWL983030:OWL983032 PGH983030:PGH983032 PQD983030:PQD983032 PZZ983030:PZZ983032 QJV983030:QJV983032 QTR983030:QTR983032 RDN983030:RDN983032 RNJ983030:RNJ983032 RXF983030:RXF983032 SHB983030:SHB983032 SQX983030:SQX983032 TAT983030:TAT983032 TKP983030:TKP983032 TUL983030:TUL983032 UEH983030:UEH983032 UOD983030:UOD983032 UXZ983030:UXZ983032 VHV983030:VHV983032 VRR983030:VRR983032 WBN983030:WBN983032 WLJ983030:WLJ983032 WVF983030:WVF983032 XED983104:XEH983110 IT1048566:IT1048568 SP1048566:SP1048568 ACL1048566:ACL1048568 AMH1048566:AMH1048568 AWD1048566:AWD1048568 BFZ1048566:BFZ1048568 BPV1048566:BPV1048568 BZR1048566:BZR1048568 CJN1048566:CJN1048568 CTJ1048566:CTJ1048568 DDF1048566:DDF1048568 DNB1048566:DNB1048568 DWX1048566:DWX1048568 EGT1048566:EGT1048568 EQP1048566:EQP1048568 FAL1048566:FAL1048568 FKH1048566:FKH1048568 FUD1048566:FUD1048568 GDZ1048566:GDZ1048568 GNV1048566:GNV1048568 GXR1048566:GXR1048568 HHN1048566:HHN1048568 HRJ1048566:HRJ1048568 IBF1048566:IBF1048568 ILB1048566:ILB1048568 IUX1048566:IUX1048568 JET1048566:JET1048568 JOP1048566:JOP1048568 JYL1048566:JYL1048568 KIH1048566:KIH1048568 KSD1048566:KSD1048568 LBZ1048566:LBZ1048568 LLV1048566:LLV1048568 LVR1048566:LVR1048568 MFN1048566:MFN1048568 MPJ1048566:MPJ1048568 MZF1048566:MZF1048568 NJB1048566:NJB1048568 NSX1048566:NSX1048568 OCT1048566:OCT1048568 OMP1048566:OMP1048568 OWL1048566:OWL1048568 PGH1048566:PGH1048568 PQD1048566:PQD1048568 PZZ1048566:PZZ1048568 QJV1048566:QJV1048568 QTR1048566:QTR1048568 RDN1048566:RDN1048568 RNJ1048566:RNJ1048568 RXF1048566:RXF1048568 SHB1048566:SHB1048568 SQX1048566:SQX1048568 TAT1048566:TAT1048568 TKP1048566:TKP1048568 TUL1048566:TUL1048568 UEH1048566:UEH1048568 UOD1048566:UOD1048568 UXZ1048566:UXZ1048568 VHV1048566:VHV1048568 VRR1048566:VRR1048568 WBN1048566:WBN1048568 WLJ1048566:WLJ1048568 WVF1048566:WVF1048568 HV64:HZ70 RR64:RV70 ABN64:ABR70 ALJ64:ALN70 AVF64:AVJ70 BFB64:BFF70 BOX64:BPB70 BYT64:BYX70 CIP64:CIT70 CSL64:CSP70 DCH64:DCL70 DMD64:DMH70 DVZ64:DWD70 EFV64:EFZ70 EPR64:EPV70 EZN64:EZR70 FJJ64:FJN70 FTF64:FTJ70 GDB64:GDF70 GMX64:GNB70 GWT64:GWX70 HGP64:HGT70 HQL64:HQP70 IAH64:IAL70 IKD64:IKH70 ITZ64:IUD70 JDV64:JDZ70 JNR64:JNV70 JXN64:JXR70 KHJ64:KHN70 KRF64:KRJ70 LBB64:LBF70 LKX64:LLB70 LUT64:LUX70 MEP64:MET70 MOL64:MOP70 MYH64:MYL70 NID64:NIH70 NRZ64:NSD70 OBV64:OBZ70 OLR64:OLV70 OVN64:OVR70 PFJ64:PFN70 PPF64:PPJ70 PZB64:PZF70 QIX64:QJB70 QST64:QSX70 RCP64:RCT70 RML64:RMP70 RWH64:RWL70 SGD64:SGH70 SPZ64:SQD70 SZV64:SZZ70 TJR64:TJV70 TTN64:TTR70 UDJ64:UDN70 UNF64:UNJ70 UXB64:UXF70 VGX64:VHB70 VQT64:VQX70 WAP64:WAT70 WKL64:WKP70 WUH64:WUL70 XED64:XEH70 HV65600:HZ65606 RR65600:RV65606 ABN65600:ABR65606 ALJ65600:ALN65606 AVF65600:AVJ65606 BFB65600:BFF65606 BOX65600:BPB65606 BYT65600:BYX65606 CIP65600:CIT65606 CSL65600:CSP65606 DCH65600:DCL65606 DMD65600:DMH65606 DVZ65600:DWD65606 EFV65600:EFZ65606 EPR65600:EPV65606 EZN65600:EZR65606 FJJ65600:FJN65606 FTF65600:FTJ65606 GDB65600:GDF65606 GMX65600:GNB65606 GWT65600:GWX65606 HGP65600:HGT65606 HQL65600:HQP65606 IAH65600:IAL65606 IKD65600:IKH65606 ITZ65600:IUD65606 JDV65600:JDZ65606 JNR65600:JNV65606 JXN65600:JXR65606 KHJ65600:KHN65606 KRF65600:KRJ65606 LBB65600:LBF65606 LKX65600:LLB65606 LUT65600:LUX65606 MEP65600:MET65606 MOL65600:MOP65606 MYH65600:MYL65606 NID65600:NIH65606 NRZ65600:NSD65606 OBV65600:OBZ65606 OLR65600:OLV65606 OVN65600:OVR65606 PFJ65600:PFN65606 PPF65600:PPJ65606 PZB65600:PZF65606 QIX65600:QJB65606 QST65600:QSX65606 RCP65600:RCT65606 RML65600:RMP65606 RWH65600:RWL65606 SGD65600:SGH65606 SPZ65600:SQD65606 SZV65600:SZZ65606 TJR65600:TJV65606 TTN65600:TTR65606 UDJ65600:UDN65606 UNF65600:UNJ65606 UXB65600:UXF65606 VGX65600:VHB65606 VQT65600:VQX65606 WAP65600:WAT65606 WKL65600:WKP65606 WUH65600:WUL65606 XED65600:XEH65606 HV131136:HZ131142 RR131136:RV131142 ABN131136:ABR131142 ALJ131136:ALN131142 AVF131136:AVJ131142 BFB131136:BFF131142 BOX131136:BPB131142 BYT131136:BYX131142 CIP131136:CIT131142 CSL131136:CSP131142 DCH131136:DCL131142 DMD131136:DMH131142 DVZ131136:DWD131142 EFV131136:EFZ131142 EPR131136:EPV131142 EZN131136:EZR131142 FJJ131136:FJN131142 FTF131136:FTJ131142 GDB131136:GDF131142 GMX131136:GNB131142 GWT131136:GWX131142 HGP131136:HGT131142 HQL131136:HQP131142 IAH131136:IAL131142 IKD131136:IKH131142 ITZ131136:IUD131142 JDV131136:JDZ131142 JNR131136:JNV131142 JXN131136:JXR131142 KHJ131136:KHN131142 KRF131136:KRJ131142 LBB131136:LBF131142 LKX131136:LLB131142 LUT131136:LUX131142 MEP131136:MET131142 MOL131136:MOP131142 MYH131136:MYL131142 NID131136:NIH131142 NRZ131136:NSD131142 OBV131136:OBZ131142 OLR131136:OLV131142 OVN131136:OVR131142 PFJ131136:PFN131142 PPF131136:PPJ131142 PZB131136:PZF131142 QIX131136:QJB131142 QST131136:QSX131142 RCP131136:RCT131142 RML131136:RMP131142 RWH131136:RWL131142 SGD131136:SGH131142 SPZ131136:SQD131142 SZV131136:SZZ131142 TJR131136:TJV131142 TTN131136:TTR131142 UDJ131136:UDN131142 UNF131136:UNJ131142 UXB131136:UXF131142 VGX131136:VHB131142 VQT131136:VQX131142 WAP131136:WAT131142 WKL131136:WKP131142 WUH131136:WUL131142 XED131136:XEH131142 HV196672:HZ196678 RR196672:RV196678 ABN196672:ABR196678 ALJ196672:ALN196678 AVF196672:AVJ196678 BFB196672:BFF196678 BOX196672:BPB196678 BYT196672:BYX196678 CIP196672:CIT196678 CSL196672:CSP196678 DCH196672:DCL196678 DMD196672:DMH196678 DVZ196672:DWD196678 EFV196672:EFZ196678 EPR196672:EPV196678 EZN196672:EZR196678 FJJ196672:FJN196678 FTF196672:FTJ196678 GDB196672:GDF196678 GMX196672:GNB196678 GWT196672:GWX196678 HGP196672:HGT196678 HQL196672:HQP196678 IAH196672:IAL196678 IKD196672:IKH196678 ITZ196672:IUD196678 JDV196672:JDZ196678 JNR196672:JNV196678 JXN196672:JXR196678 KHJ196672:KHN196678 KRF196672:KRJ196678 LBB196672:LBF196678 LKX196672:LLB196678 LUT196672:LUX196678 MEP196672:MET196678 MOL196672:MOP196678 MYH196672:MYL196678 NID196672:NIH196678 NRZ196672:NSD196678 OBV196672:OBZ196678 OLR196672:OLV196678 OVN196672:OVR196678 PFJ196672:PFN196678 PPF196672:PPJ196678 PZB196672:PZF196678 QIX196672:QJB196678 QST196672:QSX196678 RCP196672:RCT196678 RML196672:RMP196678 RWH196672:RWL196678 SGD196672:SGH196678 SPZ196672:SQD196678 SZV196672:SZZ196678 TJR196672:TJV196678 TTN196672:TTR196678 UDJ196672:UDN196678 UNF196672:UNJ196678 UXB196672:UXF196678 VGX196672:VHB196678 VQT196672:VQX196678 WAP196672:WAT196678 WKL196672:WKP196678 WUH196672:WUL196678 XED196672:XEH196678 HV262208:HZ262214 RR262208:RV262214 ABN262208:ABR262214 ALJ262208:ALN262214 AVF262208:AVJ262214 BFB262208:BFF262214 BOX262208:BPB262214 BYT262208:BYX262214 CIP262208:CIT262214 CSL262208:CSP262214 DCH262208:DCL262214 DMD262208:DMH262214 DVZ262208:DWD262214 EFV262208:EFZ262214 EPR262208:EPV262214 EZN262208:EZR262214 FJJ262208:FJN262214 FTF262208:FTJ262214 GDB262208:GDF262214 GMX262208:GNB262214 GWT262208:GWX262214 HGP262208:HGT262214 HQL262208:HQP262214 IAH262208:IAL262214 IKD262208:IKH262214 ITZ262208:IUD262214 JDV262208:JDZ262214 JNR262208:JNV262214 JXN262208:JXR262214 KHJ262208:KHN262214 KRF262208:KRJ262214 LBB262208:LBF262214 LKX262208:LLB262214 LUT262208:LUX262214 MEP262208:MET262214 MOL262208:MOP262214 MYH262208:MYL262214 NID262208:NIH262214 NRZ262208:NSD262214 OBV262208:OBZ262214 OLR262208:OLV262214 OVN262208:OVR262214 PFJ262208:PFN262214 PPF262208:PPJ262214 PZB262208:PZF262214 QIX262208:QJB262214 QST262208:QSX262214 RCP262208:RCT262214 RML262208:RMP262214 RWH262208:RWL262214 SGD262208:SGH262214 SPZ262208:SQD262214 SZV262208:SZZ262214 TJR262208:TJV262214 TTN262208:TTR262214 UDJ262208:UDN262214 UNF262208:UNJ262214 UXB262208:UXF262214 VGX262208:VHB262214 VQT262208:VQX262214 WAP262208:WAT262214 WKL262208:WKP262214 WUH262208:WUL262214 XED262208:XEH262214 HV327744:HZ327750 RR327744:RV327750 ABN327744:ABR327750 ALJ327744:ALN327750 AVF327744:AVJ327750 BFB327744:BFF327750 BOX327744:BPB327750 BYT327744:BYX327750 CIP327744:CIT327750 CSL327744:CSP327750 DCH327744:DCL327750 DMD327744:DMH327750 DVZ327744:DWD327750 EFV327744:EFZ327750 EPR327744:EPV327750 EZN327744:EZR327750 FJJ327744:FJN327750 FTF327744:FTJ327750 GDB327744:GDF327750 GMX327744:GNB327750 GWT327744:GWX327750 HGP327744:HGT327750 HQL327744:HQP327750 IAH327744:IAL327750 IKD327744:IKH327750 ITZ327744:IUD327750 JDV327744:JDZ327750 JNR327744:JNV327750 JXN327744:JXR327750 KHJ327744:KHN327750 KRF327744:KRJ327750 LBB327744:LBF327750 LKX327744:LLB327750 LUT327744:LUX327750 MEP327744:MET327750 MOL327744:MOP327750 MYH327744:MYL327750 NID327744:NIH327750 NRZ327744:NSD327750 OBV327744:OBZ327750 OLR327744:OLV327750 OVN327744:OVR327750 PFJ327744:PFN327750 PPF327744:PPJ327750 PZB327744:PZF327750 QIX327744:QJB327750 QST327744:QSX327750 RCP327744:RCT327750 RML327744:RMP327750 RWH327744:RWL327750 SGD327744:SGH327750 SPZ327744:SQD327750 SZV327744:SZZ327750 TJR327744:TJV327750 TTN327744:TTR327750 UDJ327744:UDN327750 UNF327744:UNJ327750 UXB327744:UXF327750 VGX327744:VHB327750 VQT327744:VQX327750 WAP327744:WAT327750 WKL327744:WKP327750 WUH327744:WUL327750 XED327744:XEH327750 HV393280:HZ393286 RR393280:RV393286 ABN393280:ABR393286 ALJ393280:ALN393286 AVF393280:AVJ393286 BFB393280:BFF393286 BOX393280:BPB393286 BYT393280:BYX393286 CIP393280:CIT393286 CSL393280:CSP393286 DCH393280:DCL393286 DMD393280:DMH393286 DVZ393280:DWD393286 EFV393280:EFZ393286 EPR393280:EPV393286 EZN393280:EZR393286 FJJ393280:FJN393286 FTF393280:FTJ393286 GDB393280:GDF393286 GMX393280:GNB393286 GWT393280:GWX393286 HGP393280:HGT393286 HQL393280:HQP393286 IAH393280:IAL393286 IKD393280:IKH393286 ITZ393280:IUD393286 JDV393280:JDZ393286 JNR393280:JNV393286 JXN393280:JXR393286 KHJ393280:KHN393286 KRF393280:KRJ393286 LBB393280:LBF393286 LKX393280:LLB393286 LUT393280:LUX393286 MEP393280:MET393286 MOL393280:MOP393286 MYH393280:MYL393286 NID393280:NIH393286 NRZ393280:NSD393286 OBV393280:OBZ393286 OLR393280:OLV393286 OVN393280:OVR393286 PFJ393280:PFN393286 PPF393280:PPJ393286 PZB393280:PZF393286 QIX393280:QJB393286 QST393280:QSX393286 RCP393280:RCT393286 RML393280:RMP393286 RWH393280:RWL393286 SGD393280:SGH393286 SPZ393280:SQD393286 SZV393280:SZZ393286 TJR393280:TJV393286 TTN393280:TTR393286 UDJ393280:UDN393286 UNF393280:UNJ393286 UXB393280:UXF393286 VGX393280:VHB393286 VQT393280:VQX393286 WAP393280:WAT393286 WKL393280:WKP393286 WUH393280:WUL393286 XED393280:XEH393286 HV458816:HZ458822 RR458816:RV458822 ABN458816:ABR458822 ALJ458816:ALN458822 AVF458816:AVJ458822 BFB458816:BFF458822 BOX458816:BPB458822 BYT458816:BYX458822 CIP458816:CIT458822 CSL458816:CSP458822 DCH458816:DCL458822 DMD458816:DMH458822 DVZ458816:DWD458822 EFV458816:EFZ458822 EPR458816:EPV458822 EZN458816:EZR458822 FJJ458816:FJN458822 FTF458816:FTJ458822 GDB458816:GDF458822 GMX458816:GNB458822 GWT458816:GWX458822 HGP458816:HGT458822 HQL458816:HQP458822 IAH458816:IAL458822 IKD458816:IKH458822 ITZ458816:IUD458822 JDV458816:JDZ458822 JNR458816:JNV458822 JXN458816:JXR458822 KHJ458816:KHN458822 KRF458816:KRJ458822 LBB458816:LBF458822 LKX458816:LLB458822 LUT458816:LUX458822 MEP458816:MET458822 MOL458816:MOP458822 MYH458816:MYL458822 NID458816:NIH458822 NRZ458816:NSD458822 OBV458816:OBZ458822 OLR458816:OLV458822 OVN458816:OVR458822 PFJ458816:PFN458822 PPF458816:PPJ458822 PZB458816:PZF458822 QIX458816:QJB458822 QST458816:QSX458822 RCP458816:RCT458822 RML458816:RMP458822 RWH458816:RWL458822 SGD458816:SGH458822 SPZ458816:SQD458822 SZV458816:SZZ458822 TJR458816:TJV458822 TTN458816:TTR458822 UDJ458816:UDN458822 UNF458816:UNJ458822 UXB458816:UXF458822 VGX458816:VHB458822 VQT458816:VQX458822 WAP458816:WAT458822 WKL458816:WKP458822 WUH458816:WUL458822 XED458816:XEH458822 HV524352:HZ524358 RR524352:RV524358 ABN524352:ABR524358 ALJ524352:ALN524358 AVF524352:AVJ524358 BFB524352:BFF524358 BOX524352:BPB524358 BYT524352:BYX524358 CIP524352:CIT524358 CSL524352:CSP524358 DCH524352:DCL524358 DMD524352:DMH524358 DVZ524352:DWD524358 EFV524352:EFZ524358 EPR524352:EPV524358 EZN524352:EZR524358 FJJ524352:FJN524358 FTF524352:FTJ524358 GDB524352:GDF524358 GMX524352:GNB524358 GWT524352:GWX524358 HGP524352:HGT524358 HQL524352:HQP524358 IAH524352:IAL524358 IKD524352:IKH524358 ITZ524352:IUD524358 JDV524352:JDZ524358 JNR524352:JNV524358 JXN524352:JXR524358 KHJ524352:KHN524358 KRF524352:KRJ524358 LBB524352:LBF524358 LKX524352:LLB524358 LUT524352:LUX524358 MEP524352:MET524358 MOL524352:MOP524358 MYH524352:MYL524358 NID524352:NIH524358 NRZ524352:NSD524358 OBV524352:OBZ524358 OLR524352:OLV524358 OVN524352:OVR524358 PFJ524352:PFN524358 PPF524352:PPJ524358 PZB524352:PZF524358 QIX524352:QJB524358 QST524352:QSX524358 RCP524352:RCT524358 RML524352:RMP524358 RWH524352:RWL524358 SGD524352:SGH524358 SPZ524352:SQD524358 SZV524352:SZZ524358 TJR524352:TJV524358 TTN524352:TTR524358 UDJ524352:UDN524358 UNF524352:UNJ524358 UXB524352:UXF524358 VGX524352:VHB524358 VQT524352:VQX524358 WAP524352:WAT524358 WKL524352:WKP524358 WUH524352:WUL524358 XED524352:XEH524358 HV589888:HZ589894 RR589888:RV589894 ABN589888:ABR589894 ALJ589888:ALN589894 AVF589888:AVJ589894 BFB589888:BFF589894 BOX589888:BPB589894 BYT589888:BYX589894 CIP589888:CIT589894 CSL589888:CSP589894 DCH589888:DCL589894 DMD589888:DMH589894 DVZ589888:DWD589894 EFV589888:EFZ589894 EPR589888:EPV589894 EZN589888:EZR589894 FJJ589888:FJN589894 FTF589888:FTJ589894 GDB589888:GDF589894 GMX589888:GNB589894 GWT589888:GWX589894 HGP589888:HGT589894 HQL589888:HQP589894 IAH589888:IAL589894 IKD589888:IKH589894 ITZ589888:IUD589894 JDV589888:JDZ589894 JNR589888:JNV589894 JXN589888:JXR589894 KHJ589888:KHN589894 KRF589888:KRJ589894 LBB589888:LBF589894 LKX589888:LLB589894 LUT589888:LUX589894 MEP589888:MET589894 MOL589888:MOP589894 MYH589888:MYL589894 NID589888:NIH589894 NRZ589888:NSD589894 OBV589888:OBZ589894 OLR589888:OLV589894 OVN589888:OVR589894 PFJ589888:PFN589894 PPF589888:PPJ589894 PZB589888:PZF589894 QIX589888:QJB589894 QST589888:QSX589894 RCP589888:RCT589894 RML589888:RMP589894 RWH589888:RWL589894 SGD589888:SGH589894 SPZ589888:SQD589894 SZV589888:SZZ589894 TJR589888:TJV589894 TTN589888:TTR589894 UDJ589888:UDN589894 UNF589888:UNJ589894 UXB589888:UXF589894 VGX589888:VHB589894 VQT589888:VQX589894 WAP589888:WAT589894 WKL589888:WKP589894 WUH589888:WUL589894 XED589888:XEH589894 HV655424:HZ655430 RR655424:RV655430 ABN655424:ABR655430 ALJ655424:ALN655430 AVF655424:AVJ655430 BFB655424:BFF655430 BOX655424:BPB655430 BYT655424:BYX655430 CIP655424:CIT655430 CSL655424:CSP655430 DCH655424:DCL655430 DMD655424:DMH655430 DVZ655424:DWD655430 EFV655424:EFZ655430 EPR655424:EPV655430 EZN655424:EZR655430 FJJ655424:FJN655430 FTF655424:FTJ655430 GDB655424:GDF655430 GMX655424:GNB655430 GWT655424:GWX655430 HGP655424:HGT655430 HQL655424:HQP655430 IAH655424:IAL655430 IKD655424:IKH655430 ITZ655424:IUD655430 JDV655424:JDZ655430 JNR655424:JNV655430 JXN655424:JXR655430 KHJ655424:KHN655430 KRF655424:KRJ655430 LBB655424:LBF655430 LKX655424:LLB655430 LUT655424:LUX655430 MEP655424:MET655430 MOL655424:MOP655430 MYH655424:MYL655430 NID655424:NIH655430 NRZ655424:NSD655430 OBV655424:OBZ655430 OLR655424:OLV655430 OVN655424:OVR655430 PFJ655424:PFN655430 PPF655424:PPJ655430 PZB655424:PZF655430 QIX655424:QJB655430 QST655424:QSX655430 RCP655424:RCT655430 RML655424:RMP655430 RWH655424:RWL655430 SGD655424:SGH655430 SPZ655424:SQD655430 SZV655424:SZZ655430 TJR655424:TJV655430 TTN655424:TTR655430 UDJ655424:UDN655430 UNF655424:UNJ655430 UXB655424:UXF655430 VGX655424:VHB655430 VQT655424:VQX655430 WAP655424:WAT655430 WKL655424:WKP655430 WUH655424:WUL655430 XED655424:XEH655430 HV720960:HZ720966 RR720960:RV720966 ABN720960:ABR720966 ALJ720960:ALN720966 AVF720960:AVJ720966 BFB720960:BFF720966 BOX720960:BPB720966 BYT720960:BYX720966 CIP720960:CIT720966 CSL720960:CSP720966 DCH720960:DCL720966 DMD720960:DMH720966 DVZ720960:DWD720966 EFV720960:EFZ720966 EPR720960:EPV720966 EZN720960:EZR720966 FJJ720960:FJN720966 FTF720960:FTJ720966 GDB720960:GDF720966 GMX720960:GNB720966 GWT720960:GWX720966 HGP720960:HGT720966 HQL720960:HQP720966 IAH720960:IAL720966 IKD720960:IKH720966 ITZ720960:IUD720966 JDV720960:JDZ720966 JNR720960:JNV720966 JXN720960:JXR720966 KHJ720960:KHN720966 KRF720960:KRJ720966 LBB720960:LBF720966 LKX720960:LLB720966 LUT720960:LUX720966 MEP720960:MET720966 MOL720960:MOP720966 MYH720960:MYL720966 NID720960:NIH720966 NRZ720960:NSD720966 OBV720960:OBZ720966 OLR720960:OLV720966 OVN720960:OVR720966 PFJ720960:PFN720966 PPF720960:PPJ720966 PZB720960:PZF720966 QIX720960:QJB720966 QST720960:QSX720966 RCP720960:RCT720966 RML720960:RMP720966 RWH720960:RWL720966 SGD720960:SGH720966 SPZ720960:SQD720966 SZV720960:SZZ720966 TJR720960:TJV720966 TTN720960:TTR720966 UDJ720960:UDN720966 UNF720960:UNJ720966 UXB720960:UXF720966 VGX720960:VHB720966 VQT720960:VQX720966 WAP720960:WAT720966 WKL720960:WKP720966 WUH720960:WUL720966 XED720960:XEH720966 HV786496:HZ786502 RR786496:RV786502 ABN786496:ABR786502 ALJ786496:ALN786502 AVF786496:AVJ786502 BFB786496:BFF786502 BOX786496:BPB786502 BYT786496:BYX786502 CIP786496:CIT786502 CSL786496:CSP786502 DCH786496:DCL786502 DMD786496:DMH786502 DVZ786496:DWD786502 EFV786496:EFZ786502 EPR786496:EPV786502 EZN786496:EZR786502 FJJ786496:FJN786502 FTF786496:FTJ786502 GDB786496:GDF786502 GMX786496:GNB786502 GWT786496:GWX786502 HGP786496:HGT786502 HQL786496:HQP786502 IAH786496:IAL786502 IKD786496:IKH786502 ITZ786496:IUD786502 JDV786496:JDZ786502 JNR786496:JNV786502 JXN786496:JXR786502 KHJ786496:KHN786502 KRF786496:KRJ786502 LBB786496:LBF786502 LKX786496:LLB786502 LUT786496:LUX786502 MEP786496:MET786502 MOL786496:MOP786502 MYH786496:MYL786502 NID786496:NIH786502 NRZ786496:NSD786502 OBV786496:OBZ786502 OLR786496:OLV786502 OVN786496:OVR786502 PFJ786496:PFN786502 PPF786496:PPJ786502 PZB786496:PZF786502 QIX786496:QJB786502 QST786496:QSX786502 RCP786496:RCT786502 RML786496:RMP786502 RWH786496:RWL786502 SGD786496:SGH786502 SPZ786496:SQD786502 SZV786496:SZZ786502 TJR786496:TJV786502 TTN786496:TTR786502 UDJ786496:UDN786502 UNF786496:UNJ786502 UXB786496:UXF786502 VGX786496:VHB786502 VQT786496:VQX786502 WAP786496:WAT786502 WKL786496:WKP786502 WUH786496:WUL786502 XED786496:XEH786502 HV852032:HZ852038 RR852032:RV852038 ABN852032:ABR852038 ALJ852032:ALN852038 AVF852032:AVJ852038 BFB852032:BFF852038 BOX852032:BPB852038 BYT852032:BYX852038 CIP852032:CIT852038 CSL852032:CSP852038 DCH852032:DCL852038 DMD852032:DMH852038 DVZ852032:DWD852038 EFV852032:EFZ852038 EPR852032:EPV852038 EZN852032:EZR852038 FJJ852032:FJN852038 FTF852032:FTJ852038 GDB852032:GDF852038 GMX852032:GNB852038 GWT852032:GWX852038 HGP852032:HGT852038 HQL852032:HQP852038 IAH852032:IAL852038 IKD852032:IKH852038 ITZ852032:IUD852038 JDV852032:JDZ852038 JNR852032:JNV852038 JXN852032:JXR852038 KHJ852032:KHN852038 KRF852032:KRJ852038 LBB852032:LBF852038 LKX852032:LLB852038 LUT852032:LUX852038 MEP852032:MET852038 MOL852032:MOP852038 MYH852032:MYL852038 NID852032:NIH852038 NRZ852032:NSD852038 OBV852032:OBZ852038 OLR852032:OLV852038 OVN852032:OVR852038 PFJ852032:PFN852038 PPF852032:PPJ852038 PZB852032:PZF852038 QIX852032:QJB852038 QST852032:QSX852038 RCP852032:RCT852038 RML852032:RMP852038 RWH852032:RWL852038 SGD852032:SGH852038 SPZ852032:SQD852038 SZV852032:SZZ852038 TJR852032:TJV852038 TTN852032:TTR852038 UDJ852032:UDN852038 UNF852032:UNJ852038 UXB852032:UXF852038 VGX852032:VHB852038 VQT852032:VQX852038 WAP852032:WAT852038 WKL852032:WKP852038 WUH852032:WUL852038 XED852032:XEH852038 HV917568:HZ917574 RR917568:RV917574 ABN917568:ABR917574 ALJ917568:ALN917574 AVF917568:AVJ917574 BFB917568:BFF917574 BOX917568:BPB917574 BYT917568:BYX917574 CIP917568:CIT917574 CSL917568:CSP917574 DCH917568:DCL917574 DMD917568:DMH917574 DVZ917568:DWD917574 EFV917568:EFZ917574 EPR917568:EPV917574 EZN917568:EZR917574 FJJ917568:FJN917574 FTF917568:FTJ917574 GDB917568:GDF917574 GMX917568:GNB917574 GWT917568:GWX917574 HGP917568:HGT917574 HQL917568:HQP917574 IAH917568:IAL917574 IKD917568:IKH917574 ITZ917568:IUD917574 JDV917568:JDZ917574 JNR917568:JNV917574 JXN917568:JXR917574 KHJ917568:KHN917574 KRF917568:KRJ917574 LBB917568:LBF917574 LKX917568:LLB917574 LUT917568:LUX917574 MEP917568:MET917574 MOL917568:MOP917574 MYH917568:MYL917574 NID917568:NIH917574 NRZ917568:NSD917574 OBV917568:OBZ917574 OLR917568:OLV917574 OVN917568:OVR917574 PFJ917568:PFN917574 PPF917568:PPJ917574 PZB917568:PZF917574 QIX917568:QJB917574 QST917568:QSX917574 RCP917568:RCT917574 RML917568:RMP917574 RWH917568:RWL917574 SGD917568:SGH917574 SPZ917568:SQD917574 SZV917568:SZZ917574 TJR917568:TJV917574 TTN917568:TTR917574 UDJ917568:UDN917574 UNF917568:UNJ917574 UXB917568:UXF917574 VGX917568:VHB917574 VQT917568:VQX917574 WAP917568:WAT917574 WKL917568:WKP917574 WUH917568:WUL917574 XED917568:XEH917574 HV983104:HZ983110 RR983104:RV983110 ABN983104:ABR983110 ALJ983104:ALN983110 AVF983104:AVJ983110 BFB983104:BFF983110 BOX983104:BPB983110 BYT983104:BYX983110 CIP983104:CIT983110 CSL983104:CSP983110 DCH983104:DCL983110 DMD983104:DMH983110 DVZ983104:DWD983110 EFV983104:EFZ983110 EPR983104:EPV983110 EZN983104:EZR983110 FJJ983104:FJN983110 FTF983104:FTJ983110 GDB983104:GDF983110 GMX983104:GNB983110 GWT983104:GWX983110 HGP983104:HGT983110 HQL983104:HQP983110 IAH983104:IAL983110 IKD983104:IKH983110 ITZ983104:IUD983110 JDV983104:JDZ983110 JNR983104:JNV983110 JXN983104:JXR983110 KHJ983104:KHN983110 KRF983104:KRJ983110 LBB983104:LBF983110 LKX983104:LLB983110 LUT983104:LUX983110 MEP983104:MET983110 MOL983104:MOP983110 MYH983104:MYL983110 NID983104:NIH983110 NRZ983104:NSD983110 OBV983104:OBZ983110 OLR983104:OLV983110 OVN983104:OVR983110 PFJ983104:PFN983110 PPF983104:PPJ983110 PZB983104:PZF983110 QIX983104:QJB983110 QST983104:QSX983110 RCP983104:RCT983110 RML983104:RMP983110 RWH983104:RWL983110 SGD983104:SGH983110 SPZ983104:SQD983110 SZV983104:SZZ983110 TJR983104:TJV983110 TTN983104:TTR983110 UDJ983104:UDN983110 UNF983104:UNJ983110 UXB983104:UXF983110 VGX983104:VHB983110 VQT983104:VQX983110 WAP983104:WAT983110 WKL983104:WKP983110 WUH983104:WUL983110 D10:E10 D65530:E65530 D131066:E131066 D196602:E196602 D262138:E262138 D327674:E327674 D393210:E393210 D458746:E458746 D524282:E524282 D589818:E589818 D655354:E655354 D720890:E720890 D786426:E786426 D851962:E851962 D917498:E917498 D983034:E983034 D1048570:E1048570 D65526:E65528 D131062:E131064 D196598:E196600 D262134:E262136 D327670:E327672 D393206:E393208 D458742:E458744 D524278:E524280 D589814:E589816 D655350:E655352 D720886:E720888 D786422:E786424 D851958:E851960 D917494:E917496 D983030:E983032 D1048566:E1048568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51333-1A75-4605-AC75-E8D462C9AE44}">
  <dimension ref="A2:IX89"/>
  <sheetViews>
    <sheetView topLeftCell="A70" workbookViewId="0">
      <selection activeCell="D73" activeCellId="1" sqref="D79 D73"/>
    </sheetView>
  </sheetViews>
  <sheetFormatPr defaultColWidth="9.28515625" defaultRowHeight="12.75"/>
  <cols>
    <col min="1" max="1" width="10.85546875" style="40" customWidth="1"/>
    <col min="2" max="2" width="59.140625" style="40" customWidth="1"/>
    <col min="3" max="3" width="12.28515625" style="40" customWidth="1"/>
    <col min="4" max="6" width="18.140625" style="40" customWidth="1"/>
    <col min="7" max="7" width="10.42578125" style="40" bestFit="1" customWidth="1"/>
    <col min="8" max="8" width="9.5703125" style="40" bestFit="1" customWidth="1"/>
    <col min="9" max="234" width="9.28515625" style="40"/>
    <col min="235" max="235" width="13.7109375" style="40" customWidth="1"/>
    <col min="236" max="236" width="59.140625" style="40" customWidth="1"/>
    <col min="237" max="237" width="15.7109375" style="40" customWidth="1"/>
    <col min="238" max="238" width="27.28515625" style="40" customWidth="1"/>
    <col min="239" max="242" width="22.42578125" style="40" customWidth="1"/>
    <col min="243" max="243" width="26.7109375" style="40" customWidth="1"/>
    <col min="244" max="253" width="9.28515625" style="40"/>
    <col min="254" max="258" width="9.28515625" style="41"/>
    <col min="259" max="259" width="10.85546875" style="41" customWidth="1"/>
    <col min="260" max="260" width="59.140625" style="41" customWidth="1"/>
    <col min="261" max="261" width="12.28515625" style="41" customWidth="1"/>
    <col min="262" max="262" width="18.140625" style="41" customWidth="1"/>
    <col min="263" max="263" width="10.42578125" style="41" bestFit="1" customWidth="1"/>
    <col min="264" max="490" width="9.28515625" style="41"/>
    <col min="491" max="491" width="13.7109375" style="41" customWidth="1"/>
    <col min="492" max="492" width="59.140625" style="41" customWidth="1"/>
    <col min="493" max="493" width="15.7109375" style="41" customWidth="1"/>
    <col min="494" max="494" width="27.28515625" style="41" customWidth="1"/>
    <col min="495" max="498" width="22.42578125" style="41" customWidth="1"/>
    <col min="499" max="499" width="26.7109375" style="41" customWidth="1"/>
    <col min="500" max="514" width="9.28515625" style="41"/>
    <col min="515" max="515" width="10.85546875" style="41" customWidth="1"/>
    <col min="516" max="516" width="59.140625" style="41" customWidth="1"/>
    <col min="517" max="517" width="12.28515625" style="41" customWidth="1"/>
    <col min="518" max="518" width="18.140625" style="41" customWidth="1"/>
    <col min="519" max="519" width="10.42578125" style="41" bestFit="1" customWidth="1"/>
    <col min="520" max="746" width="9.28515625" style="41"/>
    <col min="747" max="747" width="13.7109375" style="41" customWidth="1"/>
    <col min="748" max="748" width="59.140625" style="41" customWidth="1"/>
    <col min="749" max="749" width="15.7109375" style="41" customWidth="1"/>
    <col min="750" max="750" width="27.28515625" style="41" customWidth="1"/>
    <col min="751" max="754" width="22.42578125" style="41" customWidth="1"/>
    <col min="755" max="755" width="26.7109375" style="41" customWidth="1"/>
    <col min="756" max="770" width="9.28515625" style="41"/>
    <col min="771" max="771" width="10.85546875" style="41" customWidth="1"/>
    <col min="772" max="772" width="59.140625" style="41" customWidth="1"/>
    <col min="773" max="773" width="12.28515625" style="41" customWidth="1"/>
    <col min="774" max="774" width="18.140625" style="41" customWidth="1"/>
    <col min="775" max="775" width="10.42578125" style="41" bestFit="1" customWidth="1"/>
    <col min="776" max="1002" width="9.28515625" style="41"/>
    <col min="1003" max="1003" width="13.7109375" style="41" customWidth="1"/>
    <col min="1004" max="1004" width="59.140625" style="41" customWidth="1"/>
    <col min="1005" max="1005" width="15.7109375" style="41" customWidth="1"/>
    <col min="1006" max="1006" width="27.28515625" style="41" customWidth="1"/>
    <col min="1007" max="1010" width="22.42578125" style="41" customWidth="1"/>
    <col min="1011" max="1011" width="26.7109375" style="41" customWidth="1"/>
    <col min="1012" max="1026" width="9.28515625" style="41"/>
    <col min="1027" max="1027" width="10.85546875" style="41" customWidth="1"/>
    <col min="1028" max="1028" width="59.140625" style="41" customWidth="1"/>
    <col min="1029" max="1029" width="12.28515625" style="41" customWidth="1"/>
    <col min="1030" max="1030" width="18.140625" style="41" customWidth="1"/>
    <col min="1031" max="1031" width="10.42578125" style="41" bestFit="1" customWidth="1"/>
    <col min="1032" max="1258" width="9.28515625" style="41"/>
    <col min="1259" max="1259" width="13.7109375" style="41" customWidth="1"/>
    <col min="1260" max="1260" width="59.140625" style="41" customWidth="1"/>
    <col min="1261" max="1261" width="15.7109375" style="41" customWidth="1"/>
    <col min="1262" max="1262" width="27.28515625" style="41" customWidth="1"/>
    <col min="1263" max="1266" width="22.42578125" style="41" customWidth="1"/>
    <col min="1267" max="1267" width="26.7109375" style="41" customWidth="1"/>
    <col min="1268" max="1282" width="9.28515625" style="41"/>
    <col min="1283" max="1283" width="10.85546875" style="41" customWidth="1"/>
    <col min="1284" max="1284" width="59.140625" style="41" customWidth="1"/>
    <col min="1285" max="1285" width="12.28515625" style="41" customWidth="1"/>
    <col min="1286" max="1286" width="18.140625" style="41" customWidth="1"/>
    <col min="1287" max="1287" width="10.42578125" style="41" bestFit="1" customWidth="1"/>
    <col min="1288" max="1514" width="9.28515625" style="41"/>
    <col min="1515" max="1515" width="13.7109375" style="41" customWidth="1"/>
    <col min="1516" max="1516" width="59.140625" style="41" customWidth="1"/>
    <col min="1517" max="1517" width="15.7109375" style="41" customWidth="1"/>
    <col min="1518" max="1518" width="27.28515625" style="41" customWidth="1"/>
    <col min="1519" max="1522" width="22.42578125" style="41" customWidth="1"/>
    <col min="1523" max="1523" width="26.7109375" style="41" customWidth="1"/>
    <col min="1524" max="1538" width="9.28515625" style="41"/>
    <col min="1539" max="1539" width="10.85546875" style="41" customWidth="1"/>
    <col min="1540" max="1540" width="59.140625" style="41" customWidth="1"/>
    <col min="1541" max="1541" width="12.28515625" style="41" customWidth="1"/>
    <col min="1542" max="1542" width="18.140625" style="41" customWidth="1"/>
    <col min="1543" max="1543" width="10.42578125" style="41" bestFit="1" customWidth="1"/>
    <col min="1544" max="1770" width="9.28515625" style="41"/>
    <col min="1771" max="1771" width="13.7109375" style="41" customWidth="1"/>
    <col min="1772" max="1772" width="59.140625" style="41" customWidth="1"/>
    <col min="1773" max="1773" width="15.7109375" style="41" customWidth="1"/>
    <col min="1774" max="1774" width="27.28515625" style="41" customWidth="1"/>
    <col min="1775" max="1778" width="22.42578125" style="41" customWidth="1"/>
    <col min="1779" max="1779" width="26.7109375" style="41" customWidth="1"/>
    <col min="1780" max="1794" width="9.28515625" style="41"/>
    <col min="1795" max="1795" width="10.85546875" style="41" customWidth="1"/>
    <col min="1796" max="1796" width="59.140625" style="41" customWidth="1"/>
    <col min="1797" max="1797" width="12.28515625" style="41" customWidth="1"/>
    <col min="1798" max="1798" width="18.140625" style="41" customWidth="1"/>
    <col min="1799" max="1799" width="10.42578125" style="41" bestFit="1" customWidth="1"/>
    <col min="1800" max="2026" width="9.28515625" style="41"/>
    <col min="2027" max="2027" width="13.7109375" style="41" customWidth="1"/>
    <col min="2028" max="2028" width="59.140625" style="41" customWidth="1"/>
    <col min="2029" max="2029" width="15.7109375" style="41" customWidth="1"/>
    <col min="2030" max="2030" width="27.28515625" style="41" customWidth="1"/>
    <col min="2031" max="2034" width="22.42578125" style="41" customWidth="1"/>
    <col min="2035" max="2035" width="26.7109375" style="41" customWidth="1"/>
    <col min="2036" max="2050" width="9.28515625" style="41"/>
    <col min="2051" max="2051" width="10.85546875" style="41" customWidth="1"/>
    <col min="2052" max="2052" width="59.140625" style="41" customWidth="1"/>
    <col min="2053" max="2053" width="12.28515625" style="41" customWidth="1"/>
    <col min="2054" max="2054" width="18.140625" style="41" customWidth="1"/>
    <col min="2055" max="2055" width="10.42578125" style="41" bestFit="1" customWidth="1"/>
    <col min="2056" max="2282" width="9.28515625" style="41"/>
    <col min="2283" max="2283" width="13.7109375" style="41" customWidth="1"/>
    <col min="2284" max="2284" width="59.140625" style="41" customWidth="1"/>
    <col min="2285" max="2285" width="15.7109375" style="41" customWidth="1"/>
    <col min="2286" max="2286" width="27.28515625" style="41" customWidth="1"/>
    <col min="2287" max="2290" width="22.42578125" style="41" customWidth="1"/>
    <col min="2291" max="2291" width="26.7109375" style="41" customWidth="1"/>
    <col min="2292" max="2306" width="9.28515625" style="41"/>
    <col min="2307" max="2307" width="10.85546875" style="41" customWidth="1"/>
    <col min="2308" max="2308" width="59.140625" style="41" customWidth="1"/>
    <col min="2309" max="2309" width="12.28515625" style="41" customWidth="1"/>
    <col min="2310" max="2310" width="18.140625" style="41" customWidth="1"/>
    <col min="2311" max="2311" width="10.42578125" style="41" bestFit="1" customWidth="1"/>
    <col min="2312" max="2538" width="9.28515625" style="41"/>
    <col min="2539" max="2539" width="13.7109375" style="41" customWidth="1"/>
    <col min="2540" max="2540" width="59.140625" style="41" customWidth="1"/>
    <col min="2541" max="2541" width="15.7109375" style="41" customWidth="1"/>
    <col min="2542" max="2542" width="27.28515625" style="41" customWidth="1"/>
    <col min="2543" max="2546" width="22.42578125" style="41" customWidth="1"/>
    <col min="2547" max="2547" width="26.7109375" style="41" customWidth="1"/>
    <col min="2548" max="2562" width="9.28515625" style="41"/>
    <col min="2563" max="2563" width="10.85546875" style="41" customWidth="1"/>
    <col min="2564" max="2564" width="59.140625" style="41" customWidth="1"/>
    <col min="2565" max="2565" width="12.28515625" style="41" customWidth="1"/>
    <col min="2566" max="2566" width="18.140625" style="41" customWidth="1"/>
    <col min="2567" max="2567" width="10.42578125" style="41" bestFit="1" customWidth="1"/>
    <col min="2568" max="2794" width="9.28515625" style="41"/>
    <col min="2795" max="2795" width="13.7109375" style="41" customWidth="1"/>
    <col min="2796" max="2796" width="59.140625" style="41" customWidth="1"/>
    <col min="2797" max="2797" width="15.7109375" style="41" customWidth="1"/>
    <col min="2798" max="2798" width="27.28515625" style="41" customWidth="1"/>
    <col min="2799" max="2802" width="22.42578125" style="41" customWidth="1"/>
    <col min="2803" max="2803" width="26.7109375" style="41" customWidth="1"/>
    <col min="2804" max="2818" width="9.28515625" style="41"/>
    <col min="2819" max="2819" width="10.85546875" style="41" customWidth="1"/>
    <col min="2820" max="2820" width="59.140625" style="41" customWidth="1"/>
    <col min="2821" max="2821" width="12.28515625" style="41" customWidth="1"/>
    <col min="2822" max="2822" width="18.140625" style="41" customWidth="1"/>
    <col min="2823" max="2823" width="10.42578125" style="41" bestFit="1" customWidth="1"/>
    <col min="2824" max="3050" width="9.28515625" style="41"/>
    <col min="3051" max="3051" width="13.7109375" style="41" customWidth="1"/>
    <col min="3052" max="3052" width="59.140625" style="41" customWidth="1"/>
    <col min="3053" max="3053" width="15.7109375" style="41" customWidth="1"/>
    <col min="3054" max="3054" width="27.28515625" style="41" customWidth="1"/>
    <col min="3055" max="3058" width="22.42578125" style="41" customWidth="1"/>
    <col min="3059" max="3059" width="26.7109375" style="41" customWidth="1"/>
    <col min="3060" max="3074" width="9.28515625" style="41"/>
    <col min="3075" max="3075" width="10.85546875" style="41" customWidth="1"/>
    <col min="3076" max="3076" width="59.140625" style="41" customWidth="1"/>
    <col min="3077" max="3077" width="12.28515625" style="41" customWidth="1"/>
    <col min="3078" max="3078" width="18.140625" style="41" customWidth="1"/>
    <col min="3079" max="3079" width="10.42578125" style="41" bestFit="1" customWidth="1"/>
    <col min="3080" max="3306" width="9.28515625" style="41"/>
    <col min="3307" max="3307" width="13.7109375" style="41" customWidth="1"/>
    <col min="3308" max="3308" width="59.140625" style="41" customWidth="1"/>
    <col min="3309" max="3309" width="15.7109375" style="41" customWidth="1"/>
    <col min="3310" max="3310" width="27.28515625" style="41" customWidth="1"/>
    <col min="3311" max="3314" width="22.42578125" style="41" customWidth="1"/>
    <col min="3315" max="3315" width="26.7109375" style="41" customWidth="1"/>
    <col min="3316" max="3330" width="9.28515625" style="41"/>
    <col min="3331" max="3331" width="10.85546875" style="41" customWidth="1"/>
    <col min="3332" max="3332" width="59.140625" style="41" customWidth="1"/>
    <col min="3333" max="3333" width="12.28515625" style="41" customWidth="1"/>
    <col min="3334" max="3334" width="18.140625" style="41" customWidth="1"/>
    <col min="3335" max="3335" width="10.42578125" style="41" bestFit="1" customWidth="1"/>
    <col min="3336" max="3562" width="9.28515625" style="41"/>
    <col min="3563" max="3563" width="13.7109375" style="41" customWidth="1"/>
    <col min="3564" max="3564" width="59.140625" style="41" customWidth="1"/>
    <col min="3565" max="3565" width="15.7109375" style="41" customWidth="1"/>
    <col min="3566" max="3566" width="27.28515625" style="41" customWidth="1"/>
    <col min="3567" max="3570" width="22.42578125" style="41" customWidth="1"/>
    <col min="3571" max="3571" width="26.7109375" style="41" customWidth="1"/>
    <col min="3572" max="3586" width="9.28515625" style="41"/>
    <col min="3587" max="3587" width="10.85546875" style="41" customWidth="1"/>
    <col min="3588" max="3588" width="59.140625" style="41" customWidth="1"/>
    <col min="3589" max="3589" width="12.28515625" style="41" customWidth="1"/>
    <col min="3590" max="3590" width="18.140625" style="41" customWidth="1"/>
    <col min="3591" max="3591" width="10.42578125" style="41" bestFit="1" customWidth="1"/>
    <col min="3592" max="3818" width="9.28515625" style="41"/>
    <col min="3819" max="3819" width="13.7109375" style="41" customWidth="1"/>
    <col min="3820" max="3820" width="59.140625" style="41" customWidth="1"/>
    <col min="3821" max="3821" width="15.7109375" style="41" customWidth="1"/>
    <col min="3822" max="3822" width="27.28515625" style="41" customWidth="1"/>
    <col min="3823" max="3826" width="22.42578125" style="41" customWidth="1"/>
    <col min="3827" max="3827" width="26.7109375" style="41" customWidth="1"/>
    <col min="3828" max="3842" width="9.28515625" style="41"/>
    <col min="3843" max="3843" width="10.85546875" style="41" customWidth="1"/>
    <col min="3844" max="3844" width="59.140625" style="41" customWidth="1"/>
    <col min="3845" max="3845" width="12.28515625" style="41" customWidth="1"/>
    <col min="3846" max="3846" width="18.140625" style="41" customWidth="1"/>
    <col min="3847" max="3847" width="10.42578125" style="41" bestFit="1" customWidth="1"/>
    <col min="3848" max="4074" width="9.28515625" style="41"/>
    <col min="4075" max="4075" width="13.7109375" style="41" customWidth="1"/>
    <col min="4076" max="4076" width="59.140625" style="41" customWidth="1"/>
    <col min="4077" max="4077" width="15.7109375" style="41" customWidth="1"/>
    <col min="4078" max="4078" width="27.28515625" style="41" customWidth="1"/>
    <col min="4079" max="4082" width="22.42578125" style="41" customWidth="1"/>
    <col min="4083" max="4083" width="26.7109375" style="41" customWidth="1"/>
    <col min="4084" max="4098" width="9.28515625" style="41"/>
    <col min="4099" max="4099" width="10.85546875" style="41" customWidth="1"/>
    <col min="4100" max="4100" width="59.140625" style="41" customWidth="1"/>
    <col min="4101" max="4101" width="12.28515625" style="41" customWidth="1"/>
    <col min="4102" max="4102" width="18.140625" style="41" customWidth="1"/>
    <col min="4103" max="4103" width="10.42578125" style="41" bestFit="1" customWidth="1"/>
    <col min="4104" max="4330" width="9.28515625" style="41"/>
    <col min="4331" max="4331" width="13.7109375" style="41" customWidth="1"/>
    <col min="4332" max="4332" width="59.140625" style="41" customWidth="1"/>
    <col min="4333" max="4333" width="15.7109375" style="41" customWidth="1"/>
    <col min="4334" max="4334" width="27.28515625" style="41" customWidth="1"/>
    <col min="4335" max="4338" width="22.42578125" style="41" customWidth="1"/>
    <col min="4339" max="4339" width="26.7109375" style="41" customWidth="1"/>
    <col min="4340" max="4354" width="9.28515625" style="41"/>
    <col min="4355" max="4355" width="10.85546875" style="41" customWidth="1"/>
    <col min="4356" max="4356" width="59.140625" style="41" customWidth="1"/>
    <col min="4357" max="4357" width="12.28515625" style="41" customWidth="1"/>
    <col min="4358" max="4358" width="18.140625" style="41" customWidth="1"/>
    <col min="4359" max="4359" width="10.42578125" style="41" bestFit="1" customWidth="1"/>
    <col min="4360" max="4586" width="9.28515625" style="41"/>
    <col min="4587" max="4587" width="13.7109375" style="41" customWidth="1"/>
    <col min="4588" max="4588" width="59.140625" style="41" customWidth="1"/>
    <col min="4589" max="4589" width="15.7109375" style="41" customWidth="1"/>
    <col min="4590" max="4590" width="27.28515625" style="41" customWidth="1"/>
    <col min="4591" max="4594" width="22.42578125" style="41" customWidth="1"/>
    <col min="4595" max="4595" width="26.7109375" style="41" customWidth="1"/>
    <col min="4596" max="4610" width="9.28515625" style="41"/>
    <col min="4611" max="4611" width="10.85546875" style="41" customWidth="1"/>
    <col min="4612" max="4612" width="59.140625" style="41" customWidth="1"/>
    <col min="4613" max="4613" width="12.28515625" style="41" customWidth="1"/>
    <col min="4614" max="4614" width="18.140625" style="41" customWidth="1"/>
    <col min="4615" max="4615" width="10.42578125" style="41" bestFit="1" customWidth="1"/>
    <col min="4616" max="4842" width="9.28515625" style="41"/>
    <col min="4843" max="4843" width="13.7109375" style="41" customWidth="1"/>
    <col min="4844" max="4844" width="59.140625" style="41" customWidth="1"/>
    <col min="4845" max="4845" width="15.7109375" style="41" customWidth="1"/>
    <col min="4846" max="4846" width="27.28515625" style="41" customWidth="1"/>
    <col min="4847" max="4850" width="22.42578125" style="41" customWidth="1"/>
    <col min="4851" max="4851" width="26.7109375" style="41" customWidth="1"/>
    <col min="4852" max="4866" width="9.28515625" style="41"/>
    <col min="4867" max="4867" width="10.85546875" style="41" customWidth="1"/>
    <col min="4868" max="4868" width="59.140625" style="41" customWidth="1"/>
    <col min="4869" max="4869" width="12.28515625" style="41" customWidth="1"/>
    <col min="4870" max="4870" width="18.140625" style="41" customWidth="1"/>
    <col min="4871" max="4871" width="10.42578125" style="41" bestFit="1" customWidth="1"/>
    <col min="4872" max="5098" width="9.28515625" style="41"/>
    <col min="5099" max="5099" width="13.7109375" style="41" customWidth="1"/>
    <col min="5100" max="5100" width="59.140625" style="41" customWidth="1"/>
    <col min="5101" max="5101" width="15.7109375" style="41" customWidth="1"/>
    <col min="5102" max="5102" width="27.28515625" style="41" customWidth="1"/>
    <col min="5103" max="5106" width="22.42578125" style="41" customWidth="1"/>
    <col min="5107" max="5107" width="26.7109375" style="41" customWidth="1"/>
    <col min="5108" max="5122" width="9.28515625" style="41"/>
    <col min="5123" max="5123" width="10.85546875" style="41" customWidth="1"/>
    <col min="5124" max="5124" width="59.140625" style="41" customWidth="1"/>
    <col min="5125" max="5125" width="12.28515625" style="41" customWidth="1"/>
    <col min="5126" max="5126" width="18.140625" style="41" customWidth="1"/>
    <col min="5127" max="5127" width="10.42578125" style="41" bestFit="1" customWidth="1"/>
    <col min="5128" max="5354" width="9.28515625" style="41"/>
    <col min="5355" max="5355" width="13.7109375" style="41" customWidth="1"/>
    <col min="5356" max="5356" width="59.140625" style="41" customWidth="1"/>
    <col min="5357" max="5357" width="15.7109375" style="41" customWidth="1"/>
    <col min="5358" max="5358" width="27.28515625" style="41" customWidth="1"/>
    <col min="5359" max="5362" width="22.42578125" style="41" customWidth="1"/>
    <col min="5363" max="5363" width="26.7109375" style="41" customWidth="1"/>
    <col min="5364" max="5378" width="9.28515625" style="41"/>
    <col min="5379" max="5379" width="10.85546875" style="41" customWidth="1"/>
    <col min="5380" max="5380" width="59.140625" style="41" customWidth="1"/>
    <col min="5381" max="5381" width="12.28515625" style="41" customWidth="1"/>
    <col min="5382" max="5382" width="18.140625" style="41" customWidth="1"/>
    <col min="5383" max="5383" width="10.42578125" style="41" bestFit="1" customWidth="1"/>
    <col min="5384" max="5610" width="9.28515625" style="41"/>
    <col min="5611" max="5611" width="13.7109375" style="41" customWidth="1"/>
    <col min="5612" max="5612" width="59.140625" style="41" customWidth="1"/>
    <col min="5613" max="5613" width="15.7109375" style="41" customWidth="1"/>
    <col min="5614" max="5614" width="27.28515625" style="41" customWidth="1"/>
    <col min="5615" max="5618" width="22.42578125" style="41" customWidth="1"/>
    <col min="5619" max="5619" width="26.7109375" style="41" customWidth="1"/>
    <col min="5620" max="5634" width="9.28515625" style="41"/>
    <col min="5635" max="5635" width="10.85546875" style="41" customWidth="1"/>
    <col min="5636" max="5636" width="59.140625" style="41" customWidth="1"/>
    <col min="5637" max="5637" width="12.28515625" style="41" customWidth="1"/>
    <col min="5638" max="5638" width="18.140625" style="41" customWidth="1"/>
    <col min="5639" max="5639" width="10.42578125" style="41" bestFit="1" customWidth="1"/>
    <col min="5640" max="5866" width="9.28515625" style="41"/>
    <col min="5867" max="5867" width="13.7109375" style="41" customWidth="1"/>
    <col min="5868" max="5868" width="59.140625" style="41" customWidth="1"/>
    <col min="5869" max="5869" width="15.7109375" style="41" customWidth="1"/>
    <col min="5870" max="5870" width="27.28515625" style="41" customWidth="1"/>
    <col min="5871" max="5874" width="22.42578125" style="41" customWidth="1"/>
    <col min="5875" max="5875" width="26.7109375" style="41" customWidth="1"/>
    <col min="5876" max="5890" width="9.28515625" style="41"/>
    <col min="5891" max="5891" width="10.85546875" style="41" customWidth="1"/>
    <col min="5892" max="5892" width="59.140625" style="41" customWidth="1"/>
    <col min="5893" max="5893" width="12.28515625" style="41" customWidth="1"/>
    <col min="5894" max="5894" width="18.140625" style="41" customWidth="1"/>
    <col min="5895" max="5895" width="10.42578125" style="41" bestFit="1" customWidth="1"/>
    <col min="5896" max="6122" width="9.28515625" style="41"/>
    <col min="6123" max="6123" width="13.7109375" style="41" customWidth="1"/>
    <col min="6124" max="6124" width="59.140625" style="41" customWidth="1"/>
    <col min="6125" max="6125" width="15.7109375" style="41" customWidth="1"/>
    <col min="6126" max="6126" width="27.28515625" style="41" customWidth="1"/>
    <col min="6127" max="6130" width="22.42578125" style="41" customWidth="1"/>
    <col min="6131" max="6131" width="26.7109375" style="41" customWidth="1"/>
    <col min="6132" max="6146" width="9.28515625" style="41"/>
    <col min="6147" max="6147" width="10.85546875" style="41" customWidth="1"/>
    <col min="6148" max="6148" width="59.140625" style="41" customWidth="1"/>
    <col min="6149" max="6149" width="12.28515625" style="41" customWidth="1"/>
    <col min="6150" max="6150" width="18.140625" style="41" customWidth="1"/>
    <col min="6151" max="6151" width="10.42578125" style="41" bestFit="1" customWidth="1"/>
    <col min="6152" max="6378" width="9.28515625" style="41"/>
    <col min="6379" max="6379" width="13.7109375" style="41" customWidth="1"/>
    <col min="6380" max="6380" width="59.140625" style="41" customWidth="1"/>
    <col min="6381" max="6381" width="15.7109375" style="41" customWidth="1"/>
    <col min="6382" max="6382" width="27.28515625" style="41" customWidth="1"/>
    <col min="6383" max="6386" width="22.42578125" style="41" customWidth="1"/>
    <col min="6387" max="6387" width="26.7109375" style="41" customWidth="1"/>
    <col min="6388" max="6402" width="9.28515625" style="41"/>
    <col min="6403" max="6403" width="10.85546875" style="41" customWidth="1"/>
    <col min="6404" max="6404" width="59.140625" style="41" customWidth="1"/>
    <col min="6405" max="6405" width="12.28515625" style="41" customWidth="1"/>
    <col min="6406" max="6406" width="18.140625" style="41" customWidth="1"/>
    <col min="6407" max="6407" width="10.42578125" style="41" bestFit="1" customWidth="1"/>
    <col min="6408" max="6634" width="9.28515625" style="41"/>
    <col min="6635" max="6635" width="13.7109375" style="41" customWidth="1"/>
    <col min="6636" max="6636" width="59.140625" style="41" customWidth="1"/>
    <col min="6637" max="6637" width="15.7109375" style="41" customWidth="1"/>
    <col min="6638" max="6638" width="27.28515625" style="41" customWidth="1"/>
    <col min="6639" max="6642" width="22.42578125" style="41" customWidth="1"/>
    <col min="6643" max="6643" width="26.7109375" style="41" customWidth="1"/>
    <col min="6644" max="6658" width="9.28515625" style="41"/>
    <col min="6659" max="6659" width="10.85546875" style="41" customWidth="1"/>
    <col min="6660" max="6660" width="59.140625" style="41" customWidth="1"/>
    <col min="6661" max="6661" width="12.28515625" style="41" customWidth="1"/>
    <col min="6662" max="6662" width="18.140625" style="41" customWidth="1"/>
    <col min="6663" max="6663" width="10.42578125" style="41" bestFit="1" customWidth="1"/>
    <col min="6664" max="6890" width="9.28515625" style="41"/>
    <col min="6891" max="6891" width="13.7109375" style="41" customWidth="1"/>
    <col min="6892" max="6892" width="59.140625" style="41" customWidth="1"/>
    <col min="6893" max="6893" width="15.7109375" style="41" customWidth="1"/>
    <col min="6894" max="6894" width="27.28515625" style="41" customWidth="1"/>
    <col min="6895" max="6898" width="22.42578125" style="41" customWidth="1"/>
    <col min="6899" max="6899" width="26.7109375" style="41" customWidth="1"/>
    <col min="6900" max="6914" width="9.28515625" style="41"/>
    <col min="6915" max="6915" width="10.85546875" style="41" customWidth="1"/>
    <col min="6916" max="6916" width="59.140625" style="41" customWidth="1"/>
    <col min="6917" max="6917" width="12.28515625" style="41" customWidth="1"/>
    <col min="6918" max="6918" width="18.140625" style="41" customWidth="1"/>
    <col min="6919" max="6919" width="10.42578125" style="41" bestFit="1" customWidth="1"/>
    <col min="6920" max="7146" width="9.28515625" style="41"/>
    <col min="7147" max="7147" width="13.7109375" style="41" customWidth="1"/>
    <col min="7148" max="7148" width="59.140625" style="41" customWidth="1"/>
    <col min="7149" max="7149" width="15.7109375" style="41" customWidth="1"/>
    <col min="7150" max="7150" width="27.28515625" style="41" customWidth="1"/>
    <col min="7151" max="7154" width="22.42578125" style="41" customWidth="1"/>
    <col min="7155" max="7155" width="26.7109375" style="41" customWidth="1"/>
    <col min="7156" max="7170" width="9.28515625" style="41"/>
    <col min="7171" max="7171" width="10.85546875" style="41" customWidth="1"/>
    <col min="7172" max="7172" width="59.140625" style="41" customWidth="1"/>
    <col min="7173" max="7173" width="12.28515625" style="41" customWidth="1"/>
    <col min="7174" max="7174" width="18.140625" style="41" customWidth="1"/>
    <col min="7175" max="7175" width="10.42578125" style="41" bestFit="1" customWidth="1"/>
    <col min="7176" max="7402" width="9.28515625" style="41"/>
    <col min="7403" max="7403" width="13.7109375" style="41" customWidth="1"/>
    <col min="7404" max="7404" width="59.140625" style="41" customWidth="1"/>
    <col min="7405" max="7405" width="15.7109375" style="41" customWidth="1"/>
    <col min="7406" max="7406" width="27.28515625" style="41" customWidth="1"/>
    <col min="7407" max="7410" width="22.42578125" style="41" customWidth="1"/>
    <col min="7411" max="7411" width="26.7109375" style="41" customWidth="1"/>
    <col min="7412" max="7426" width="9.28515625" style="41"/>
    <col min="7427" max="7427" width="10.85546875" style="41" customWidth="1"/>
    <col min="7428" max="7428" width="59.140625" style="41" customWidth="1"/>
    <col min="7429" max="7429" width="12.28515625" style="41" customWidth="1"/>
    <col min="7430" max="7430" width="18.140625" style="41" customWidth="1"/>
    <col min="7431" max="7431" width="10.42578125" style="41" bestFit="1" customWidth="1"/>
    <col min="7432" max="7658" width="9.28515625" style="41"/>
    <col min="7659" max="7659" width="13.7109375" style="41" customWidth="1"/>
    <col min="7660" max="7660" width="59.140625" style="41" customWidth="1"/>
    <col min="7661" max="7661" width="15.7109375" style="41" customWidth="1"/>
    <col min="7662" max="7662" width="27.28515625" style="41" customWidth="1"/>
    <col min="7663" max="7666" width="22.42578125" style="41" customWidth="1"/>
    <col min="7667" max="7667" width="26.7109375" style="41" customWidth="1"/>
    <col min="7668" max="7682" width="9.28515625" style="41"/>
    <col min="7683" max="7683" width="10.85546875" style="41" customWidth="1"/>
    <col min="7684" max="7684" width="59.140625" style="41" customWidth="1"/>
    <col min="7685" max="7685" width="12.28515625" style="41" customWidth="1"/>
    <col min="7686" max="7686" width="18.140625" style="41" customWidth="1"/>
    <col min="7687" max="7687" width="10.42578125" style="41" bestFit="1" customWidth="1"/>
    <col min="7688" max="7914" width="9.28515625" style="41"/>
    <col min="7915" max="7915" width="13.7109375" style="41" customWidth="1"/>
    <col min="7916" max="7916" width="59.140625" style="41" customWidth="1"/>
    <col min="7917" max="7917" width="15.7109375" style="41" customWidth="1"/>
    <col min="7918" max="7918" width="27.28515625" style="41" customWidth="1"/>
    <col min="7919" max="7922" width="22.42578125" style="41" customWidth="1"/>
    <col min="7923" max="7923" width="26.7109375" style="41" customWidth="1"/>
    <col min="7924" max="7938" width="9.28515625" style="41"/>
    <col min="7939" max="7939" width="10.85546875" style="41" customWidth="1"/>
    <col min="7940" max="7940" width="59.140625" style="41" customWidth="1"/>
    <col min="7941" max="7941" width="12.28515625" style="41" customWidth="1"/>
    <col min="7942" max="7942" width="18.140625" style="41" customWidth="1"/>
    <col min="7943" max="7943" width="10.42578125" style="41" bestFit="1" customWidth="1"/>
    <col min="7944" max="8170" width="9.28515625" style="41"/>
    <col min="8171" max="8171" width="13.7109375" style="41" customWidth="1"/>
    <col min="8172" max="8172" width="59.140625" style="41" customWidth="1"/>
    <col min="8173" max="8173" width="15.7109375" style="41" customWidth="1"/>
    <col min="8174" max="8174" width="27.28515625" style="41" customWidth="1"/>
    <col min="8175" max="8178" width="22.42578125" style="41" customWidth="1"/>
    <col min="8179" max="8179" width="26.7109375" style="41" customWidth="1"/>
    <col min="8180" max="8194" width="9.28515625" style="41"/>
    <col min="8195" max="8195" width="10.85546875" style="41" customWidth="1"/>
    <col min="8196" max="8196" width="59.140625" style="41" customWidth="1"/>
    <col min="8197" max="8197" width="12.28515625" style="41" customWidth="1"/>
    <col min="8198" max="8198" width="18.140625" style="41" customWidth="1"/>
    <col min="8199" max="8199" width="10.42578125" style="41" bestFit="1" customWidth="1"/>
    <col min="8200" max="8426" width="9.28515625" style="41"/>
    <col min="8427" max="8427" width="13.7109375" style="41" customWidth="1"/>
    <col min="8428" max="8428" width="59.140625" style="41" customWidth="1"/>
    <col min="8429" max="8429" width="15.7109375" style="41" customWidth="1"/>
    <col min="8430" max="8430" width="27.28515625" style="41" customWidth="1"/>
    <col min="8431" max="8434" width="22.42578125" style="41" customWidth="1"/>
    <col min="8435" max="8435" width="26.7109375" style="41" customWidth="1"/>
    <col min="8436" max="8450" width="9.28515625" style="41"/>
    <col min="8451" max="8451" width="10.85546875" style="41" customWidth="1"/>
    <col min="8452" max="8452" width="59.140625" style="41" customWidth="1"/>
    <col min="8453" max="8453" width="12.28515625" style="41" customWidth="1"/>
    <col min="8454" max="8454" width="18.140625" style="41" customWidth="1"/>
    <col min="8455" max="8455" width="10.42578125" style="41" bestFit="1" customWidth="1"/>
    <col min="8456" max="8682" width="9.28515625" style="41"/>
    <col min="8683" max="8683" width="13.7109375" style="41" customWidth="1"/>
    <col min="8684" max="8684" width="59.140625" style="41" customWidth="1"/>
    <col min="8685" max="8685" width="15.7109375" style="41" customWidth="1"/>
    <col min="8686" max="8686" width="27.28515625" style="41" customWidth="1"/>
    <col min="8687" max="8690" width="22.42578125" style="41" customWidth="1"/>
    <col min="8691" max="8691" width="26.7109375" style="41" customWidth="1"/>
    <col min="8692" max="8706" width="9.28515625" style="41"/>
    <col min="8707" max="8707" width="10.85546875" style="41" customWidth="1"/>
    <col min="8708" max="8708" width="59.140625" style="41" customWidth="1"/>
    <col min="8709" max="8709" width="12.28515625" style="41" customWidth="1"/>
    <col min="8710" max="8710" width="18.140625" style="41" customWidth="1"/>
    <col min="8711" max="8711" width="10.42578125" style="41" bestFit="1" customWidth="1"/>
    <col min="8712" max="8938" width="9.28515625" style="41"/>
    <col min="8939" max="8939" width="13.7109375" style="41" customWidth="1"/>
    <col min="8940" max="8940" width="59.140625" style="41" customWidth="1"/>
    <col min="8941" max="8941" width="15.7109375" style="41" customWidth="1"/>
    <col min="8942" max="8942" width="27.28515625" style="41" customWidth="1"/>
    <col min="8943" max="8946" width="22.42578125" style="41" customWidth="1"/>
    <col min="8947" max="8947" width="26.7109375" style="41" customWidth="1"/>
    <col min="8948" max="8962" width="9.28515625" style="41"/>
    <col min="8963" max="8963" width="10.85546875" style="41" customWidth="1"/>
    <col min="8964" max="8964" width="59.140625" style="41" customWidth="1"/>
    <col min="8965" max="8965" width="12.28515625" style="41" customWidth="1"/>
    <col min="8966" max="8966" width="18.140625" style="41" customWidth="1"/>
    <col min="8967" max="8967" width="10.42578125" style="41" bestFit="1" customWidth="1"/>
    <col min="8968" max="9194" width="9.28515625" style="41"/>
    <col min="9195" max="9195" width="13.7109375" style="41" customWidth="1"/>
    <col min="9196" max="9196" width="59.140625" style="41" customWidth="1"/>
    <col min="9197" max="9197" width="15.7109375" style="41" customWidth="1"/>
    <col min="9198" max="9198" width="27.28515625" style="41" customWidth="1"/>
    <col min="9199" max="9202" width="22.42578125" style="41" customWidth="1"/>
    <col min="9203" max="9203" width="26.7109375" style="41" customWidth="1"/>
    <col min="9204" max="9218" width="9.28515625" style="41"/>
    <col min="9219" max="9219" width="10.85546875" style="41" customWidth="1"/>
    <col min="9220" max="9220" width="59.140625" style="41" customWidth="1"/>
    <col min="9221" max="9221" width="12.28515625" style="41" customWidth="1"/>
    <col min="9222" max="9222" width="18.140625" style="41" customWidth="1"/>
    <col min="9223" max="9223" width="10.42578125" style="41" bestFit="1" customWidth="1"/>
    <col min="9224" max="9450" width="9.28515625" style="41"/>
    <col min="9451" max="9451" width="13.7109375" style="41" customWidth="1"/>
    <col min="9452" max="9452" width="59.140625" style="41" customWidth="1"/>
    <col min="9453" max="9453" width="15.7109375" style="41" customWidth="1"/>
    <col min="9454" max="9454" width="27.28515625" style="41" customWidth="1"/>
    <col min="9455" max="9458" width="22.42578125" style="41" customWidth="1"/>
    <col min="9459" max="9459" width="26.7109375" style="41" customWidth="1"/>
    <col min="9460" max="9474" width="9.28515625" style="41"/>
    <col min="9475" max="9475" width="10.85546875" style="41" customWidth="1"/>
    <col min="9476" max="9476" width="59.140625" style="41" customWidth="1"/>
    <col min="9477" max="9477" width="12.28515625" style="41" customWidth="1"/>
    <col min="9478" max="9478" width="18.140625" style="41" customWidth="1"/>
    <col min="9479" max="9479" width="10.42578125" style="41" bestFit="1" customWidth="1"/>
    <col min="9480" max="9706" width="9.28515625" style="41"/>
    <col min="9707" max="9707" width="13.7109375" style="41" customWidth="1"/>
    <col min="9708" max="9708" width="59.140625" style="41" customWidth="1"/>
    <col min="9709" max="9709" width="15.7109375" style="41" customWidth="1"/>
    <col min="9710" max="9710" width="27.28515625" style="41" customWidth="1"/>
    <col min="9711" max="9714" width="22.42578125" style="41" customWidth="1"/>
    <col min="9715" max="9715" width="26.7109375" style="41" customWidth="1"/>
    <col min="9716" max="9730" width="9.28515625" style="41"/>
    <col min="9731" max="9731" width="10.85546875" style="41" customWidth="1"/>
    <col min="9732" max="9732" width="59.140625" style="41" customWidth="1"/>
    <col min="9733" max="9733" width="12.28515625" style="41" customWidth="1"/>
    <col min="9734" max="9734" width="18.140625" style="41" customWidth="1"/>
    <col min="9735" max="9735" width="10.42578125" style="41" bestFit="1" customWidth="1"/>
    <col min="9736" max="9962" width="9.28515625" style="41"/>
    <col min="9963" max="9963" width="13.7109375" style="41" customWidth="1"/>
    <col min="9964" max="9964" width="59.140625" style="41" customWidth="1"/>
    <col min="9965" max="9965" width="15.7109375" style="41" customWidth="1"/>
    <col min="9966" max="9966" width="27.28515625" style="41" customWidth="1"/>
    <col min="9967" max="9970" width="22.42578125" style="41" customWidth="1"/>
    <col min="9971" max="9971" width="26.7109375" style="41" customWidth="1"/>
    <col min="9972" max="9986" width="9.28515625" style="41"/>
    <col min="9987" max="9987" width="10.85546875" style="41" customWidth="1"/>
    <col min="9988" max="9988" width="59.140625" style="41" customWidth="1"/>
    <col min="9989" max="9989" width="12.28515625" style="41" customWidth="1"/>
    <col min="9990" max="9990" width="18.140625" style="41" customWidth="1"/>
    <col min="9991" max="9991" width="10.42578125" style="41" bestFit="1" customWidth="1"/>
    <col min="9992" max="10218" width="9.28515625" style="41"/>
    <col min="10219" max="10219" width="13.7109375" style="41" customWidth="1"/>
    <col min="10220" max="10220" width="59.140625" style="41" customWidth="1"/>
    <col min="10221" max="10221" width="15.7109375" style="41" customWidth="1"/>
    <col min="10222" max="10222" width="27.28515625" style="41" customWidth="1"/>
    <col min="10223" max="10226" width="22.42578125" style="41" customWidth="1"/>
    <col min="10227" max="10227" width="26.7109375" style="41" customWidth="1"/>
    <col min="10228" max="10242" width="9.28515625" style="41"/>
    <col min="10243" max="10243" width="10.85546875" style="41" customWidth="1"/>
    <col min="10244" max="10244" width="59.140625" style="41" customWidth="1"/>
    <col min="10245" max="10245" width="12.28515625" style="41" customWidth="1"/>
    <col min="10246" max="10246" width="18.140625" style="41" customWidth="1"/>
    <col min="10247" max="10247" width="10.42578125" style="41" bestFit="1" customWidth="1"/>
    <col min="10248" max="10474" width="9.28515625" style="41"/>
    <col min="10475" max="10475" width="13.7109375" style="41" customWidth="1"/>
    <col min="10476" max="10476" width="59.140625" style="41" customWidth="1"/>
    <col min="10477" max="10477" width="15.7109375" style="41" customWidth="1"/>
    <col min="10478" max="10478" width="27.28515625" style="41" customWidth="1"/>
    <col min="10479" max="10482" width="22.42578125" style="41" customWidth="1"/>
    <col min="10483" max="10483" width="26.7109375" style="41" customWidth="1"/>
    <col min="10484" max="10498" width="9.28515625" style="41"/>
    <col min="10499" max="10499" width="10.85546875" style="41" customWidth="1"/>
    <col min="10500" max="10500" width="59.140625" style="41" customWidth="1"/>
    <col min="10501" max="10501" width="12.28515625" style="41" customWidth="1"/>
    <col min="10502" max="10502" width="18.140625" style="41" customWidth="1"/>
    <col min="10503" max="10503" width="10.42578125" style="41" bestFit="1" customWidth="1"/>
    <col min="10504" max="10730" width="9.28515625" style="41"/>
    <col min="10731" max="10731" width="13.7109375" style="41" customWidth="1"/>
    <col min="10732" max="10732" width="59.140625" style="41" customWidth="1"/>
    <col min="10733" max="10733" width="15.7109375" style="41" customWidth="1"/>
    <col min="10734" max="10734" width="27.28515625" style="41" customWidth="1"/>
    <col min="10735" max="10738" width="22.42578125" style="41" customWidth="1"/>
    <col min="10739" max="10739" width="26.7109375" style="41" customWidth="1"/>
    <col min="10740" max="10754" width="9.28515625" style="41"/>
    <col min="10755" max="10755" width="10.85546875" style="41" customWidth="1"/>
    <col min="10756" max="10756" width="59.140625" style="41" customWidth="1"/>
    <col min="10757" max="10757" width="12.28515625" style="41" customWidth="1"/>
    <col min="10758" max="10758" width="18.140625" style="41" customWidth="1"/>
    <col min="10759" max="10759" width="10.42578125" style="41" bestFit="1" customWidth="1"/>
    <col min="10760" max="10986" width="9.28515625" style="41"/>
    <col min="10987" max="10987" width="13.7109375" style="41" customWidth="1"/>
    <col min="10988" max="10988" width="59.140625" style="41" customWidth="1"/>
    <col min="10989" max="10989" width="15.7109375" style="41" customWidth="1"/>
    <col min="10990" max="10990" width="27.28515625" style="41" customWidth="1"/>
    <col min="10991" max="10994" width="22.42578125" style="41" customWidth="1"/>
    <col min="10995" max="10995" width="26.7109375" style="41" customWidth="1"/>
    <col min="10996" max="11010" width="9.28515625" style="41"/>
    <col min="11011" max="11011" width="10.85546875" style="41" customWidth="1"/>
    <col min="11012" max="11012" width="59.140625" style="41" customWidth="1"/>
    <col min="11013" max="11013" width="12.28515625" style="41" customWidth="1"/>
    <col min="11014" max="11014" width="18.140625" style="41" customWidth="1"/>
    <col min="11015" max="11015" width="10.42578125" style="41" bestFit="1" customWidth="1"/>
    <col min="11016" max="11242" width="9.28515625" style="41"/>
    <col min="11243" max="11243" width="13.7109375" style="41" customWidth="1"/>
    <col min="11244" max="11244" width="59.140625" style="41" customWidth="1"/>
    <col min="11245" max="11245" width="15.7109375" style="41" customWidth="1"/>
    <col min="11246" max="11246" width="27.28515625" style="41" customWidth="1"/>
    <col min="11247" max="11250" width="22.42578125" style="41" customWidth="1"/>
    <col min="11251" max="11251" width="26.7109375" style="41" customWidth="1"/>
    <col min="11252" max="11266" width="9.28515625" style="41"/>
    <col min="11267" max="11267" width="10.85546875" style="41" customWidth="1"/>
    <col min="11268" max="11268" width="59.140625" style="41" customWidth="1"/>
    <col min="11269" max="11269" width="12.28515625" style="41" customWidth="1"/>
    <col min="11270" max="11270" width="18.140625" style="41" customWidth="1"/>
    <col min="11271" max="11271" width="10.42578125" style="41" bestFit="1" customWidth="1"/>
    <col min="11272" max="11498" width="9.28515625" style="41"/>
    <col min="11499" max="11499" width="13.7109375" style="41" customWidth="1"/>
    <col min="11500" max="11500" width="59.140625" style="41" customWidth="1"/>
    <col min="11501" max="11501" width="15.7109375" style="41" customWidth="1"/>
    <col min="11502" max="11502" width="27.28515625" style="41" customWidth="1"/>
    <col min="11503" max="11506" width="22.42578125" style="41" customWidth="1"/>
    <col min="11507" max="11507" width="26.7109375" style="41" customWidth="1"/>
    <col min="11508" max="11522" width="9.28515625" style="41"/>
    <col min="11523" max="11523" width="10.85546875" style="41" customWidth="1"/>
    <col min="11524" max="11524" width="59.140625" style="41" customWidth="1"/>
    <col min="11525" max="11525" width="12.28515625" style="41" customWidth="1"/>
    <col min="11526" max="11526" width="18.140625" style="41" customWidth="1"/>
    <col min="11527" max="11527" width="10.42578125" style="41" bestFit="1" customWidth="1"/>
    <col min="11528" max="11754" width="9.28515625" style="41"/>
    <col min="11755" max="11755" width="13.7109375" style="41" customWidth="1"/>
    <col min="11756" max="11756" width="59.140625" style="41" customWidth="1"/>
    <col min="11757" max="11757" width="15.7109375" style="41" customWidth="1"/>
    <col min="11758" max="11758" width="27.28515625" style="41" customWidth="1"/>
    <col min="11759" max="11762" width="22.42578125" style="41" customWidth="1"/>
    <col min="11763" max="11763" width="26.7109375" style="41" customWidth="1"/>
    <col min="11764" max="11778" width="9.28515625" style="41"/>
    <col min="11779" max="11779" width="10.85546875" style="41" customWidth="1"/>
    <col min="11780" max="11780" width="59.140625" style="41" customWidth="1"/>
    <col min="11781" max="11781" width="12.28515625" style="41" customWidth="1"/>
    <col min="11782" max="11782" width="18.140625" style="41" customWidth="1"/>
    <col min="11783" max="11783" width="10.42578125" style="41" bestFit="1" customWidth="1"/>
    <col min="11784" max="12010" width="9.28515625" style="41"/>
    <col min="12011" max="12011" width="13.7109375" style="41" customWidth="1"/>
    <col min="12012" max="12012" width="59.140625" style="41" customWidth="1"/>
    <col min="12013" max="12013" width="15.7109375" style="41" customWidth="1"/>
    <col min="12014" max="12014" width="27.28515625" style="41" customWidth="1"/>
    <col min="12015" max="12018" width="22.42578125" style="41" customWidth="1"/>
    <col min="12019" max="12019" width="26.7109375" style="41" customWidth="1"/>
    <col min="12020" max="12034" width="9.28515625" style="41"/>
    <col min="12035" max="12035" width="10.85546875" style="41" customWidth="1"/>
    <col min="12036" max="12036" width="59.140625" style="41" customWidth="1"/>
    <col min="12037" max="12037" width="12.28515625" style="41" customWidth="1"/>
    <col min="12038" max="12038" width="18.140625" style="41" customWidth="1"/>
    <col min="12039" max="12039" width="10.42578125" style="41" bestFit="1" customWidth="1"/>
    <col min="12040" max="12266" width="9.28515625" style="41"/>
    <col min="12267" max="12267" width="13.7109375" style="41" customWidth="1"/>
    <col min="12268" max="12268" width="59.140625" style="41" customWidth="1"/>
    <col min="12269" max="12269" width="15.7109375" style="41" customWidth="1"/>
    <col min="12270" max="12270" width="27.28515625" style="41" customWidth="1"/>
    <col min="12271" max="12274" width="22.42578125" style="41" customWidth="1"/>
    <col min="12275" max="12275" width="26.7109375" style="41" customWidth="1"/>
    <col min="12276" max="12290" width="9.28515625" style="41"/>
    <col min="12291" max="12291" width="10.85546875" style="41" customWidth="1"/>
    <col min="12292" max="12292" width="59.140625" style="41" customWidth="1"/>
    <col min="12293" max="12293" width="12.28515625" style="41" customWidth="1"/>
    <col min="12294" max="12294" width="18.140625" style="41" customWidth="1"/>
    <col min="12295" max="12295" width="10.42578125" style="41" bestFit="1" customWidth="1"/>
    <col min="12296" max="12522" width="9.28515625" style="41"/>
    <col min="12523" max="12523" width="13.7109375" style="41" customWidth="1"/>
    <col min="12524" max="12524" width="59.140625" style="41" customWidth="1"/>
    <col min="12525" max="12525" width="15.7109375" style="41" customWidth="1"/>
    <col min="12526" max="12526" width="27.28515625" style="41" customWidth="1"/>
    <col min="12527" max="12530" width="22.42578125" style="41" customWidth="1"/>
    <col min="12531" max="12531" width="26.7109375" style="41" customWidth="1"/>
    <col min="12532" max="12546" width="9.28515625" style="41"/>
    <col min="12547" max="12547" width="10.85546875" style="41" customWidth="1"/>
    <col min="12548" max="12548" width="59.140625" style="41" customWidth="1"/>
    <col min="12549" max="12549" width="12.28515625" style="41" customWidth="1"/>
    <col min="12550" max="12550" width="18.140625" style="41" customWidth="1"/>
    <col min="12551" max="12551" width="10.42578125" style="41" bestFit="1" customWidth="1"/>
    <col min="12552" max="12778" width="9.28515625" style="41"/>
    <col min="12779" max="12779" width="13.7109375" style="41" customWidth="1"/>
    <col min="12780" max="12780" width="59.140625" style="41" customWidth="1"/>
    <col min="12781" max="12781" width="15.7109375" style="41" customWidth="1"/>
    <col min="12782" max="12782" width="27.28515625" style="41" customWidth="1"/>
    <col min="12783" max="12786" width="22.42578125" style="41" customWidth="1"/>
    <col min="12787" max="12787" width="26.7109375" style="41" customWidth="1"/>
    <col min="12788" max="12802" width="9.28515625" style="41"/>
    <col min="12803" max="12803" width="10.85546875" style="41" customWidth="1"/>
    <col min="12804" max="12804" width="59.140625" style="41" customWidth="1"/>
    <col min="12805" max="12805" width="12.28515625" style="41" customWidth="1"/>
    <col min="12806" max="12806" width="18.140625" style="41" customWidth="1"/>
    <col min="12807" max="12807" width="10.42578125" style="41" bestFit="1" customWidth="1"/>
    <col min="12808" max="13034" width="9.28515625" style="41"/>
    <col min="13035" max="13035" width="13.7109375" style="41" customWidth="1"/>
    <col min="13036" max="13036" width="59.140625" style="41" customWidth="1"/>
    <col min="13037" max="13037" width="15.7109375" style="41" customWidth="1"/>
    <col min="13038" max="13038" width="27.28515625" style="41" customWidth="1"/>
    <col min="13039" max="13042" width="22.42578125" style="41" customWidth="1"/>
    <col min="13043" max="13043" width="26.7109375" style="41" customWidth="1"/>
    <col min="13044" max="13058" width="9.28515625" style="41"/>
    <col min="13059" max="13059" width="10.85546875" style="41" customWidth="1"/>
    <col min="13060" max="13060" width="59.140625" style="41" customWidth="1"/>
    <col min="13061" max="13061" width="12.28515625" style="41" customWidth="1"/>
    <col min="13062" max="13062" width="18.140625" style="41" customWidth="1"/>
    <col min="13063" max="13063" width="10.42578125" style="41" bestFit="1" customWidth="1"/>
    <col min="13064" max="13290" width="9.28515625" style="41"/>
    <col min="13291" max="13291" width="13.7109375" style="41" customWidth="1"/>
    <col min="13292" max="13292" width="59.140625" style="41" customWidth="1"/>
    <col min="13293" max="13293" width="15.7109375" style="41" customWidth="1"/>
    <col min="13294" max="13294" width="27.28515625" style="41" customWidth="1"/>
    <col min="13295" max="13298" width="22.42578125" style="41" customWidth="1"/>
    <col min="13299" max="13299" width="26.7109375" style="41" customWidth="1"/>
    <col min="13300" max="13314" width="9.28515625" style="41"/>
    <col min="13315" max="13315" width="10.85546875" style="41" customWidth="1"/>
    <col min="13316" max="13316" width="59.140625" style="41" customWidth="1"/>
    <col min="13317" max="13317" width="12.28515625" style="41" customWidth="1"/>
    <col min="13318" max="13318" width="18.140625" style="41" customWidth="1"/>
    <col min="13319" max="13319" width="10.42578125" style="41" bestFit="1" customWidth="1"/>
    <col min="13320" max="13546" width="9.28515625" style="41"/>
    <col min="13547" max="13547" width="13.7109375" style="41" customWidth="1"/>
    <col min="13548" max="13548" width="59.140625" style="41" customWidth="1"/>
    <col min="13549" max="13549" width="15.7109375" style="41" customWidth="1"/>
    <col min="13550" max="13550" width="27.28515625" style="41" customWidth="1"/>
    <col min="13551" max="13554" width="22.42578125" style="41" customWidth="1"/>
    <col min="13555" max="13555" width="26.7109375" style="41" customWidth="1"/>
    <col min="13556" max="13570" width="9.28515625" style="41"/>
    <col min="13571" max="13571" width="10.85546875" style="41" customWidth="1"/>
    <col min="13572" max="13572" width="59.140625" style="41" customWidth="1"/>
    <col min="13573" max="13573" width="12.28515625" style="41" customWidth="1"/>
    <col min="13574" max="13574" width="18.140625" style="41" customWidth="1"/>
    <col min="13575" max="13575" width="10.42578125" style="41" bestFit="1" customWidth="1"/>
    <col min="13576" max="13802" width="9.28515625" style="41"/>
    <col min="13803" max="13803" width="13.7109375" style="41" customWidth="1"/>
    <col min="13804" max="13804" width="59.140625" style="41" customWidth="1"/>
    <col min="13805" max="13805" width="15.7109375" style="41" customWidth="1"/>
    <col min="13806" max="13806" width="27.28515625" style="41" customWidth="1"/>
    <col min="13807" max="13810" width="22.42578125" style="41" customWidth="1"/>
    <col min="13811" max="13811" width="26.7109375" style="41" customWidth="1"/>
    <col min="13812" max="13826" width="9.28515625" style="41"/>
    <col min="13827" max="13827" width="10.85546875" style="41" customWidth="1"/>
    <col min="13828" max="13828" width="59.140625" style="41" customWidth="1"/>
    <col min="13829" max="13829" width="12.28515625" style="41" customWidth="1"/>
    <col min="13830" max="13830" width="18.140625" style="41" customWidth="1"/>
    <col min="13831" max="13831" width="10.42578125" style="41" bestFit="1" customWidth="1"/>
    <col min="13832" max="14058" width="9.28515625" style="41"/>
    <col min="14059" max="14059" width="13.7109375" style="41" customWidth="1"/>
    <col min="14060" max="14060" width="59.140625" style="41" customWidth="1"/>
    <col min="14061" max="14061" width="15.7109375" style="41" customWidth="1"/>
    <col min="14062" max="14062" width="27.28515625" style="41" customWidth="1"/>
    <col min="14063" max="14066" width="22.42578125" style="41" customWidth="1"/>
    <col min="14067" max="14067" width="26.7109375" style="41" customWidth="1"/>
    <col min="14068" max="14082" width="9.28515625" style="41"/>
    <col min="14083" max="14083" width="10.85546875" style="41" customWidth="1"/>
    <col min="14084" max="14084" width="59.140625" style="41" customWidth="1"/>
    <col min="14085" max="14085" width="12.28515625" style="41" customWidth="1"/>
    <col min="14086" max="14086" width="18.140625" style="41" customWidth="1"/>
    <col min="14087" max="14087" width="10.42578125" style="41" bestFit="1" customWidth="1"/>
    <col min="14088" max="14314" width="9.28515625" style="41"/>
    <col min="14315" max="14315" width="13.7109375" style="41" customWidth="1"/>
    <col min="14316" max="14316" width="59.140625" style="41" customWidth="1"/>
    <col min="14317" max="14317" width="15.7109375" style="41" customWidth="1"/>
    <col min="14318" max="14318" width="27.28515625" style="41" customWidth="1"/>
    <col min="14319" max="14322" width="22.42578125" style="41" customWidth="1"/>
    <col min="14323" max="14323" width="26.7109375" style="41" customWidth="1"/>
    <col min="14324" max="14338" width="9.28515625" style="41"/>
    <col min="14339" max="14339" width="10.85546875" style="41" customWidth="1"/>
    <col min="14340" max="14340" width="59.140625" style="41" customWidth="1"/>
    <col min="14341" max="14341" width="12.28515625" style="41" customWidth="1"/>
    <col min="14342" max="14342" width="18.140625" style="41" customWidth="1"/>
    <col min="14343" max="14343" width="10.42578125" style="41" bestFit="1" customWidth="1"/>
    <col min="14344" max="14570" width="9.28515625" style="41"/>
    <col min="14571" max="14571" width="13.7109375" style="41" customWidth="1"/>
    <col min="14572" max="14572" width="59.140625" style="41" customWidth="1"/>
    <col min="14573" max="14573" width="15.7109375" style="41" customWidth="1"/>
    <col min="14574" max="14574" width="27.28515625" style="41" customWidth="1"/>
    <col min="14575" max="14578" width="22.42578125" style="41" customWidth="1"/>
    <col min="14579" max="14579" width="26.7109375" style="41" customWidth="1"/>
    <col min="14580" max="14594" width="9.28515625" style="41"/>
    <col min="14595" max="14595" width="10.85546875" style="41" customWidth="1"/>
    <col min="14596" max="14596" width="59.140625" style="41" customWidth="1"/>
    <col min="14597" max="14597" width="12.28515625" style="41" customWidth="1"/>
    <col min="14598" max="14598" width="18.140625" style="41" customWidth="1"/>
    <col min="14599" max="14599" width="10.42578125" style="41" bestFit="1" customWidth="1"/>
    <col min="14600" max="14826" width="9.28515625" style="41"/>
    <col min="14827" max="14827" width="13.7109375" style="41" customWidth="1"/>
    <col min="14828" max="14828" width="59.140625" style="41" customWidth="1"/>
    <col min="14829" max="14829" width="15.7109375" style="41" customWidth="1"/>
    <col min="14830" max="14830" width="27.28515625" style="41" customWidth="1"/>
    <col min="14831" max="14834" width="22.42578125" style="41" customWidth="1"/>
    <col min="14835" max="14835" width="26.7109375" style="41" customWidth="1"/>
    <col min="14836" max="14850" width="9.28515625" style="41"/>
    <col min="14851" max="14851" width="10.85546875" style="41" customWidth="1"/>
    <col min="14852" max="14852" width="59.140625" style="41" customWidth="1"/>
    <col min="14853" max="14853" width="12.28515625" style="41" customWidth="1"/>
    <col min="14854" max="14854" width="18.140625" style="41" customWidth="1"/>
    <col min="14855" max="14855" width="10.42578125" style="41" bestFit="1" customWidth="1"/>
    <col min="14856" max="15082" width="9.28515625" style="41"/>
    <col min="15083" max="15083" width="13.7109375" style="41" customWidth="1"/>
    <col min="15084" max="15084" width="59.140625" style="41" customWidth="1"/>
    <col min="15085" max="15085" width="15.7109375" style="41" customWidth="1"/>
    <col min="15086" max="15086" width="27.28515625" style="41" customWidth="1"/>
    <col min="15087" max="15090" width="22.42578125" style="41" customWidth="1"/>
    <col min="15091" max="15091" width="26.7109375" style="41" customWidth="1"/>
    <col min="15092" max="15106" width="9.28515625" style="41"/>
    <col min="15107" max="15107" width="10.85546875" style="41" customWidth="1"/>
    <col min="15108" max="15108" width="59.140625" style="41" customWidth="1"/>
    <col min="15109" max="15109" width="12.28515625" style="41" customWidth="1"/>
    <col min="15110" max="15110" width="18.140625" style="41" customWidth="1"/>
    <col min="15111" max="15111" width="10.42578125" style="41" bestFit="1" customWidth="1"/>
    <col min="15112" max="15338" width="9.28515625" style="41"/>
    <col min="15339" max="15339" width="13.7109375" style="41" customWidth="1"/>
    <col min="15340" max="15340" width="59.140625" style="41" customWidth="1"/>
    <col min="15341" max="15341" width="15.7109375" style="41" customWidth="1"/>
    <col min="15342" max="15342" width="27.28515625" style="41" customWidth="1"/>
    <col min="15343" max="15346" width="22.42578125" style="41" customWidth="1"/>
    <col min="15347" max="15347" width="26.7109375" style="41" customWidth="1"/>
    <col min="15348" max="15362" width="9.28515625" style="41"/>
    <col min="15363" max="15363" width="10.85546875" style="41" customWidth="1"/>
    <col min="15364" max="15364" width="59.140625" style="41" customWidth="1"/>
    <col min="15365" max="15365" width="12.28515625" style="41" customWidth="1"/>
    <col min="15366" max="15366" width="18.140625" style="41" customWidth="1"/>
    <col min="15367" max="15367" width="10.42578125" style="41" bestFit="1" customWidth="1"/>
    <col min="15368" max="15594" width="9.28515625" style="41"/>
    <col min="15595" max="15595" width="13.7109375" style="41" customWidth="1"/>
    <col min="15596" max="15596" width="59.140625" style="41" customWidth="1"/>
    <col min="15597" max="15597" width="15.7109375" style="41" customWidth="1"/>
    <col min="15598" max="15598" width="27.28515625" style="41" customWidth="1"/>
    <col min="15599" max="15602" width="22.42578125" style="41" customWidth="1"/>
    <col min="15603" max="15603" width="26.7109375" style="41" customWidth="1"/>
    <col min="15604" max="15618" width="9.28515625" style="41"/>
    <col min="15619" max="15619" width="10.85546875" style="41" customWidth="1"/>
    <col min="15620" max="15620" width="59.140625" style="41" customWidth="1"/>
    <col min="15621" max="15621" width="12.28515625" style="41" customWidth="1"/>
    <col min="15622" max="15622" width="18.140625" style="41" customWidth="1"/>
    <col min="15623" max="15623" width="10.42578125" style="41" bestFit="1" customWidth="1"/>
    <col min="15624" max="15850" width="9.28515625" style="41"/>
    <col min="15851" max="15851" width="13.7109375" style="41" customWidth="1"/>
    <col min="15852" max="15852" width="59.140625" style="41" customWidth="1"/>
    <col min="15853" max="15853" width="15.7109375" style="41" customWidth="1"/>
    <col min="15854" max="15854" width="27.28515625" style="41" customWidth="1"/>
    <col min="15855" max="15858" width="22.42578125" style="41" customWidth="1"/>
    <col min="15859" max="15859" width="26.7109375" style="41" customWidth="1"/>
    <col min="15860" max="15874" width="9.28515625" style="41"/>
    <col min="15875" max="15875" width="10.85546875" style="41" customWidth="1"/>
    <col min="15876" max="15876" width="59.140625" style="41" customWidth="1"/>
    <col min="15877" max="15877" width="12.28515625" style="41" customWidth="1"/>
    <col min="15878" max="15878" width="18.140625" style="41" customWidth="1"/>
    <col min="15879" max="15879" width="10.42578125" style="41" bestFit="1" customWidth="1"/>
    <col min="15880" max="16106" width="9.28515625" style="41"/>
    <col min="16107" max="16107" width="13.7109375" style="41" customWidth="1"/>
    <col min="16108" max="16108" width="59.140625" style="41" customWidth="1"/>
    <col min="16109" max="16109" width="15.7109375" style="41" customWidth="1"/>
    <col min="16110" max="16110" width="27.28515625" style="41" customWidth="1"/>
    <col min="16111" max="16114" width="22.42578125" style="41" customWidth="1"/>
    <col min="16115" max="16115" width="26.7109375" style="41" customWidth="1"/>
    <col min="16116" max="16130" width="9.28515625" style="41"/>
    <col min="16131" max="16131" width="10.85546875" style="41" customWidth="1"/>
    <col min="16132" max="16132" width="59.140625" style="41" customWidth="1"/>
    <col min="16133" max="16133" width="12.28515625" style="41" customWidth="1"/>
    <col min="16134" max="16134" width="18.140625" style="41" customWidth="1"/>
    <col min="16135" max="16135" width="10.42578125" style="41" bestFit="1" customWidth="1"/>
    <col min="16136" max="16362" width="9.28515625" style="41"/>
    <col min="16363" max="16363" width="13.7109375" style="41" customWidth="1"/>
    <col min="16364" max="16364" width="59.140625" style="41" customWidth="1"/>
    <col min="16365" max="16365" width="15.7109375" style="41" customWidth="1"/>
    <col min="16366" max="16366" width="27.28515625" style="41" customWidth="1"/>
    <col min="16367" max="16370" width="22.42578125" style="41" customWidth="1"/>
    <col min="16371" max="16371" width="26.7109375" style="41" customWidth="1"/>
    <col min="16372" max="16384" width="9.28515625" style="41"/>
  </cols>
  <sheetData>
    <row r="2" spans="1:258" ht="39.75" customHeight="1">
      <c r="A2" s="85" t="s">
        <v>245</v>
      </c>
      <c r="B2" s="85"/>
      <c r="C2" s="85"/>
      <c r="D2" s="85"/>
      <c r="E2" s="85"/>
      <c r="F2" s="85"/>
    </row>
    <row r="3" spans="1:258">
      <c r="A3" s="42" t="s">
        <v>123</v>
      </c>
      <c r="B3" s="42"/>
      <c r="C3" s="42"/>
    </row>
    <row r="4" spans="1:258" ht="39" customHeight="1">
      <c r="A4" s="84" t="s">
        <v>124</v>
      </c>
      <c r="B4" s="43" t="s">
        <v>125</v>
      </c>
      <c r="C4" s="43" t="s">
        <v>21</v>
      </c>
      <c r="D4" s="43" t="s">
        <v>246</v>
      </c>
      <c r="E4" s="43" t="s">
        <v>247</v>
      </c>
      <c r="F4" s="43" t="s">
        <v>248</v>
      </c>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row>
    <row r="5" spans="1:258">
      <c r="A5" s="45">
        <v>1</v>
      </c>
      <c r="B5" s="45">
        <v>2</v>
      </c>
      <c r="C5" s="45">
        <v>3</v>
      </c>
      <c r="D5" s="46">
        <v>4</v>
      </c>
      <c r="E5" s="46">
        <v>5</v>
      </c>
      <c r="F5" s="46">
        <v>6</v>
      </c>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8"/>
      <c r="IU5" s="48"/>
      <c r="IV5" s="48"/>
      <c r="IW5" s="48"/>
      <c r="IX5" s="48"/>
    </row>
    <row r="6" spans="1:258">
      <c r="A6" s="46" t="s">
        <v>126</v>
      </c>
      <c r="B6" s="49" t="s">
        <v>127</v>
      </c>
      <c r="C6" s="46" t="s">
        <v>128</v>
      </c>
      <c r="D6" s="46">
        <v>4.5999999999999996</v>
      </c>
      <c r="E6" s="74">
        <v>3</v>
      </c>
      <c r="F6" s="46">
        <v>4.5999999999999996</v>
      </c>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row>
    <row r="7" spans="1:258">
      <c r="A7" s="46" t="s">
        <v>129</v>
      </c>
      <c r="B7" s="49" t="s">
        <v>130</v>
      </c>
      <c r="C7" s="46" t="s">
        <v>128</v>
      </c>
      <c r="D7" s="46">
        <v>1</v>
      </c>
      <c r="E7" s="46">
        <v>1</v>
      </c>
      <c r="F7" s="46">
        <v>1</v>
      </c>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row>
    <row r="8" spans="1:258">
      <c r="A8" s="46" t="s">
        <v>131</v>
      </c>
      <c r="B8" s="49" t="s">
        <v>132</v>
      </c>
      <c r="C8" s="46" t="s">
        <v>65</v>
      </c>
      <c r="D8" s="79">
        <v>2189.8000000000002</v>
      </c>
      <c r="E8" s="79">
        <v>2187.728666</v>
      </c>
      <c r="F8" s="79">
        <v>2189.8000000000002</v>
      </c>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row>
    <row r="9" spans="1:258">
      <c r="A9" s="46" t="s">
        <v>133</v>
      </c>
      <c r="B9" s="49" t="s">
        <v>134</v>
      </c>
      <c r="C9" s="46" t="s">
        <v>128</v>
      </c>
      <c r="D9" s="75">
        <f>IF(D8=0,0,(D8-D8)/D8)*100</f>
        <v>0</v>
      </c>
      <c r="E9" s="75">
        <v>3.5805929451750291</v>
      </c>
      <c r="F9" s="75">
        <f t="shared" ref="F9" si="0">IF(E8=0,0,(F8-E8)/E8)*100</f>
        <v>9.4679657134419351E-2</v>
      </c>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row>
    <row r="10" spans="1:258">
      <c r="A10" s="46" t="s">
        <v>135</v>
      </c>
      <c r="B10" s="51" t="s">
        <v>136</v>
      </c>
      <c r="C10" s="46"/>
      <c r="D10" s="76">
        <v>0.75</v>
      </c>
      <c r="E10" s="76">
        <v>0.75</v>
      </c>
      <c r="F10" s="76">
        <v>0.75</v>
      </c>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row>
    <row r="11" spans="1:258">
      <c r="A11" s="46" t="s">
        <v>137</v>
      </c>
      <c r="B11" s="51" t="s">
        <v>138</v>
      </c>
      <c r="C11" s="46"/>
      <c r="D11" s="52">
        <f t="shared" ref="D11:F11" si="1">(1+D6/100)*(1-D7/100)*(1+D9/100*D10)</f>
        <v>1.0355400000000001</v>
      </c>
      <c r="E11" s="52">
        <v>1.0470834796964625</v>
      </c>
      <c r="F11" s="52">
        <f t="shared" si="1"/>
        <v>1.0362753342911175</v>
      </c>
      <c r="G11" s="53"/>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row>
    <row r="13" spans="1:258">
      <c r="A13" s="42" t="s">
        <v>139</v>
      </c>
      <c r="B13" s="42"/>
      <c r="C13" s="42"/>
      <c r="D13" s="50"/>
      <c r="E13" s="50"/>
      <c r="F13" s="50"/>
    </row>
    <row r="14" spans="1:258" ht="25.5">
      <c r="A14" s="54" t="s">
        <v>124</v>
      </c>
      <c r="B14" s="54" t="s">
        <v>125</v>
      </c>
      <c r="C14" s="54" t="s">
        <v>21</v>
      </c>
      <c r="D14" s="43" t="s">
        <v>246</v>
      </c>
      <c r="E14" s="43" t="s">
        <v>247</v>
      </c>
      <c r="F14" s="43" t="s">
        <v>248</v>
      </c>
    </row>
    <row r="15" spans="1:258">
      <c r="A15" s="45">
        <f>A5</f>
        <v>1</v>
      </c>
      <c r="B15" s="45">
        <f>B5</f>
        <v>2</v>
      </c>
      <c r="C15" s="45">
        <f>C5</f>
        <v>3</v>
      </c>
      <c r="D15" s="45">
        <f>D5</f>
        <v>4</v>
      </c>
      <c r="E15" s="45">
        <v>5</v>
      </c>
      <c r="F15" s="45">
        <v>6</v>
      </c>
    </row>
    <row r="16" spans="1:258">
      <c r="A16" s="46" t="s">
        <v>22</v>
      </c>
      <c r="B16" s="55" t="s">
        <v>140</v>
      </c>
      <c r="C16" s="46" t="s">
        <v>141</v>
      </c>
      <c r="D16" s="77">
        <f>D17+D20</f>
        <v>7550.9326499999988</v>
      </c>
      <c r="E16" s="77">
        <f>E17+E20</f>
        <v>6135.0977614023568</v>
      </c>
      <c r="F16" s="77">
        <f>F17+F20</f>
        <v>2618.9220816000006</v>
      </c>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row>
    <row r="17" spans="1:253">
      <c r="A17" s="43" t="s">
        <v>24</v>
      </c>
      <c r="B17" s="56" t="s">
        <v>142</v>
      </c>
      <c r="C17" s="43" t="s">
        <v>141</v>
      </c>
      <c r="D17" s="78">
        <f>D18+D19</f>
        <v>7351.2066499999992</v>
      </c>
      <c r="E17" s="78">
        <f>E18+E19</f>
        <v>6135.0977614023568</v>
      </c>
      <c r="F17" s="78">
        <f>F18+F19</f>
        <v>1524.7290960000003</v>
      </c>
    </row>
    <row r="18" spans="1:253">
      <c r="A18" s="43" t="s">
        <v>143</v>
      </c>
      <c r="B18" s="56" t="s">
        <v>144</v>
      </c>
      <c r="C18" s="43" t="s">
        <v>141</v>
      </c>
      <c r="D18" s="78">
        <f>1818.48423+1549.42347</f>
        <v>3367.9076999999997</v>
      </c>
      <c r="E18" s="78">
        <v>3901.4829163040627</v>
      </c>
      <c r="F18" s="78">
        <v>0</v>
      </c>
    </row>
    <row r="19" spans="1:253" ht="25.5">
      <c r="A19" s="43" t="s">
        <v>145</v>
      </c>
      <c r="B19" s="56" t="s">
        <v>249</v>
      </c>
      <c r="C19" s="43" t="s">
        <v>141</v>
      </c>
      <c r="D19" s="78">
        <f>49.01224+724.67366+158.10255+475.19075+148.93124+52.49472+23.90563+1543.63248+119.3797+62.91579+17.15811+920.03074+570.25134-621.58-260.8</f>
        <v>3983.2989499999994</v>
      </c>
      <c r="E19" s="78">
        <v>2233.6148450982942</v>
      </c>
      <c r="F19" s="78">
        <v>1524.7290960000003</v>
      </c>
    </row>
    <row r="20" spans="1:253" ht="38.25">
      <c r="A20" s="43" t="s">
        <v>27</v>
      </c>
      <c r="B20" s="56" t="s">
        <v>146</v>
      </c>
      <c r="C20" s="43" t="s">
        <v>141</v>
      </c>
      <c r="D20" s="78">
        <f>123.343+76.383</f>
        <v>199.726</v>
      </c>
      <c r="E20" s="78">
        <v>0</v>
      </c>
      <c r="F20" s="78">
        <v>1094.1929856000002</v>
      </c>
    </row>
    <row r="21" spans="1:253">
      <c r="A21" s="46" t="s">
        <v>33</v>
      </c>
      <c r="B21" s="55" t="s">
        <v>147</v>
      </c>
      <c r="C21" s="46" t="s">
        <v>141</v>
      </c>
      <c r="D21" s="77">
        <f>28051.83595-1800</f>
        <v>26251.835950000001</v>
      </c>
      <c r="E21" s="77">
        <v>23418.690759392717</v>
      </c>
      <c r="F21" s="77">
        <v>15046.251224400003</v>
      </c>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row>
    <row r="22" spans="1:253">
      <c r="A22" s="46" t="s">
        <v>38</v>
      </c>
      <c r="B22" s="55" t="s">
        <v>148</v>
      </c>
      <c r="C22" s="46" t="s">
        <v>141</v>
      </c>
      <c r="D22" s="77">
        <f>D23+D26</f>
        <v>5201.2009772000001</v>
      </c>
      <c r="E22" s="77">
        <f>E23+E26</f>
        <v>6115.9359582272227</v>
      </c>
      <c r="F22" s="77">
        <f>F23+F26</f>
        <v>3809.9587680000004</v>
      </c>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row>
    <row r="23" spans="1:253">
      <c r="A23" s="43" t="s">
        <v>40</v>
      </c>
      <c r="B23" s="56" t="s">
        <v>149</v>
      </c>
      <c r="C23" s="43" t="s">
        <v>141</v>
      </c>
      <c r="D23" s="78">
        <f>D24+D25</f>
        <v>2202.6371272000001</v>
      </c>
      <c r="E23" s="78">
        <f>E24+E25</f>
        <v>4761.4359661104991</v>
      </c>
      <c r="F23" s="78">
        <f>F24+F25</f>
        <v>2096.6371272000001</v>
      </c>
    </row>
    <row r="24" spans="1:253">
      <c r="A24" s="43" t="s">
        <v>150</v>
      </c>
      <c r="B24" s="56" t="s">
        <v>151</v>
      </c>
      <c r="C24" s="43" t="s">
        <v>141</v>
      </c>
      <c r="D24" s="78">
        <v>106</v>
      </c>
      <c r="E24" s="78">
        <v>0</v>
      </c>
      <c r="F24" s="78">
        <v>0</v>
      </c>
    </row>
    <row r="25" spans="1:253">
      <c r="A25" s="43" t="s">
        <v>152</v>
      </c>
      <c r="B25" s="56" t="s">
        <v>153</v>
      </c>
      <c r="C25" s="43" t="s">
        <v>141</v>
      </c>
      <c r="D25" s="78">
        <v>2096.6371272000001</v>
      </c>
      <c r="E25" s="78">
        <v>4761.4359661104991</v>
      </c>
      <c r="F25" s="78">
        <v>2096.6371272000001</v>
      </c>
      <c r="H25" s="40">
        <v>4087.2649999999999</v>
      </c>
      <c r="I25" s="89">
        <f>D25-H25</f>
        <v>-1990.6278727999997</v>
      </c>
      <c r="J25" s="40">
        <f>1000*1.304</f>
        <v>1304</v>
      </c>
      <c r="K25" s="89">
        <f>I25+J25</f>
        <v>-686.62787279999975</v>
      </c>
    </row>
    <row r="26" spans="1:253">
      <c r="A26" s="43" t="s">
        <v>41</v>
      </c>
      <c r="B26" s="56" t="s">
        <v>154</v>
      </c>
      <c r="C26" s="43" t="s">
        <v>141</v>
      </c>
      <c r="D26" s="78">
        <f>SUM(D27:D41)</f>
        <v>2998.56385</v>
      </c>
      <c r="E26" s="78">
        <f>SUM(E27:E41)</f>
        <v>1354.4999921167237</v>
      </c>
      <c r="F26" s="78">
        <f>SUM(F27:F41)</f>
        <v>1713.3216408000003</v>
      </c>
    </row>
    <row r="27" spans="1:253">
      <c r="A27" s="43" t="s">
        <v>155</v>
      </c>
      <c r="B27" s="56" t="s">
        <v>156</v>
      </c>
      <c r="C27" s="43" t="s">
        <v>141</v>
      </c>
      <c r="D27" s="78">
        <v>0</v>
      </c>
      <c r="E27" s="78">
        <v>83.883411215546616</v>
      </c>
      <c r="F27" s="78">
        <v>0</v>
      </c>
    </row>
    <row r="28" spans="1:253">
      <c r="A28" s="43" t="s">
        <v>157</v>
      </c>
      <c r="B28" s="56" t="s">
        <v>158</v>
      </c>
      <c r="C28" s="43" t="s">
        <v>141</v>
      </c>
      <c r="D28" s="78">
        <f>73.45</f>
        <v>73.45</v>
      </c>
      <c r="E28" s="78">
        <v>0</v>
      </c>
      <c r="F28" s="78">
        <v>0</v>
      </c>
    </row>
    <row r="29" spans="1:253">
      <c r="A29" s="43" t="s">
        <v>159</v>
      </c>
      <c r="B29" s="56" t="s">
        <v>160</v>
      </c>
      <c r="C29" s="43" t="s">
        <v>141</v>
      </c>
      <c r="D29" s="78">
        <v>0</v>
      </c>
      <c r="E29" s="78">
        <v>0</v>
      </c>
      <c r="F29" s="78">
        <v>0</v>
      </c>
    </row>
    <row r="30" spans="1:253">
      <c r="A30" s="43" t="s">
        <v>161</v>
      </c>
      <c r="B30" s="56" t="s">
        <v>162</v>
      </c>
      <c r="C30" s="43" t="s">
        <v>141</v>
      </c>
      <c r="D30" s="78">
        <f>13+2</f>
        <v>15</v>
      </c>
      <c r="E30" s="78">
        <v>0</v>
      </c>
      <c r="F30" s="78">
        <v>0</v>
      </c>
    </row>
    <row r="31" spans="1:253">
      <c r="A31" s="43" t="s">
        <v>163</v>
      </c>
      <c r="B31" s="56" t="s">
        <v>164</v>
      </c>
      <c r="C31" s="43" t="s">
        <v>141</v>
      </c>
      <c r="D31" s="78">
        <f>12+232.91303+3.13438+18.7+92.67935+32.355</f>
        <v>391.78176000000002</v>
      </c>
      <c r="E31" s="78">
        <v>43.308154219458437</v>
      </c>
      <c r="F31" s="78">
        <v>0</v>
      </c>
    </row>
    <row r="32" spans="1:253">
      <c r="A32" s="43" t="s">
        <v>165</v>
      </c>
      <c r="B32" s="56" t="s">
        <v>166</v>
      </c>
      <c r="C32" s="43" t="s">
        <v>141</v>
      </c>
      <c r="D32" s="78">
        <f>10.57938+14.54914+74.84732+0.70084+4.52301</f>
        <v>105.19969</v>
      </c>
      <c r="E32" s="78">
        <v>0</v>
      </c>
      <c r="F32" s="78">
        <v>0</v>
      </c>
    </row>
    <row r="33" spans="1:6">
      <c r="A33" s="43" t="s">
        <v>167</v>
      </c>
      <c r="B33" s="56" t="s">
        <v>168</v>
      </c>
      <c r="C33" s="43" t="s">
        <v>141</v>
      </c>
      <c r="D33" s="78">
        <v>0</v>
      </c>
      <c r="E33" s="78">
        <v>0</v>
      </c>
      <c r="F33" s="78">
        <v>0</v>
      </c>
    </row>
    <row r="34" spans="1:6">
      <c r="A34" s="43" t="s">
        <v>169</v>
      </c>
      <c r="B34" s="56" t="s">
        <v>170</v>
      </c>
      <c r="C34" s="43" t="s">
        <v>141</v>
      </c>
      <c r="D34" s="78">
        <v>0</v>
      </c>
      <c r="E34" s="78">
        <v>0</v>
      </c>
      <c r="F34" s="78">
        <v>0</v>
      </c>
    </row>
    <row r="35" spans="1:6">
      <c r="A35" s="43" t="s">
        <v>171</v>
      </c>
      <c r="B35" s="56" t="s">
        <v>172</v>
      </c>
      <c r="C35" s="43" t="s">
        <v>141</v>
      </c>
      <c r="D35" s="78">
        <f>26.074+5.53+147.45294+21.39095+18.81218+352.51063+82.20744+42.92+24.33333</f>
        <v>721.23147000000006</v>
      </c>
      <c r="E35" s="78">
        <v>697.62745225876074</v>
      </c>
      <c r="F35" s="78">
        <v>0</v>
      </c>
    </row>
    <row r="36" spans="1:6" ht="25.5">
      <c r="A36" s="43" t="s">
        <v>173</v>
      </c>
      <c r="B36" s="56" t="s">
        <v>174</v>
      </c>
      <c r="C36" s="43" t="s">
        <v>141</v>
      </c>
      <c r="D36" s="78">
        <f>344.12365</f>
        <v>344.12365</v>
      </c>
      <c r="E36" s="78">
        <v>24.909726026181882</v>
      </c>
      <c r="F36" s="78">
        <v>0</v>
      </c>
    </row>
    <row r="37" spans="1:6">
      <c r="A37" s="43" t="s">
        <v>175</v>
      </c>
      <c r="B37" s="56" t="s">
        <v>176</v>
      </c>
      <c r="C37" s="43" t="s">
        <v>141</v>
      </c>
      <c r="D37" s="78">
        <f>421.5531+33.1085+45.66+2.6</f>
        <v>502.92160000000001</v>
      </c>
      <c r="E37" s="78">
        <v>0</v>
      </c>
      <c r="F37" s="78">
        <v>0</v>
      </c>
    </row>
    <row r="38" spans="1:6">
      <c r="A38" s="43" t="s">
        <v>177</v>
      </c>
      <c r="B38" s="56" t="s">
        <v>178</v>
      </c>
      <c r="C38" s="43" t="s">
        <v>141</v>
      </c>
      <c r="D38" s="78">
        <v>124.14</v>
      </c>
      <c r="E38" s="78">
        <v>0</v>
      </c>
      <c r="F38" s="78">
        <v>0</v>
      </c>
    </row>
    <row r="39" spans="1:6">
      <c r="A39" s="43" t="s">
        <v>179</v>
      </c>
      <c r="B39" s="56" t="s">
        <v>180</v>
      </c>
      <c r="C39" s="43" t="s">
        <v>141</v>
      </c>
      <c r="D39" s="78">
        <f>123.89227+136.6023+4.47879+214.05575</f>
        <v>479.02911</v>
      </c>
      <c r="E39" s="78">
        <v>117.69632799588872</v>
      </c>
      <c r="F39" s="78">
        <v>0</v>
      </c>
    </row>
    <row r="40" spans="1:6">
      <c r="A40" s="43" t="s">
        <v>181</v>
      </c>
      <c r="B40" s="56" t="s">
        <v>182</v>
      </c>
      <c r="C40" s="43" t="s">
        <v>141</v>
      </c>
      <c r="D40" s="78">
        <v>0</v>
      </c>
      <c r="E40" s="78">
        <v>0</v>
      </c>
      <c r="F40" s="78">
        <v>0</v>
      </c>
    </row>
    <row r="41" spans="1:6">
      <c r="A41" s="43" t="s">
        <v>183</v>
      </c>
      <c r="B41" s="57" t="s">
        <v>184</v>
      </c>
      <c r="C41" s="43" t="s">
        <v>141</v>
      </c>
      <c r="D41" s="78">
        <f>6+0.8+23.55531+31.28698+62.32781+1.75+15.676+7.11744+22.26567+49.9904+0.91667+1.95+7.38201+0.20729+8.79433+1.66666</f>
        <v>241.68656999999999</v>
      </c>
      <c r="E41" s="78">
        <v>387.07492040088744</v>
      </c>
      <c r="F41" s="78">
        <v>1713.3216408000003</v>
      </c>
    </row>
    <row r="42" spans="1:6">
      <c r="A42" s="46" t="s">
        <v>50</v>
      </c>
      <c r="B42" s="51" t="s">
        <v>185</v>
      </c>
      <c r="C42" s="46" t="s">
        <v>141</v>
      </c>
      <c r="D42" s="78">
        <f>SUM(D43:D45)</f>
        <v>0</v>
      </c>
      <c r="E42" s="78">
        <f t="shared" ref="E42:F42" si="2">SUM(E43:E45)</f>
        <v>623.57989375993009</v>
      </c>
      <c r="F42" s="78">
        <f t="shared" si="2"/>
        <v>0</v>
      </c>
    </row>
    <row r="43" spans="1:6">
      <c r="A43" s="43" t="s">
        <v>52</v>
      </c>
      <c r="B43" s="56" t="s">
        <v>186</v>
      </c>
      <c r="C43" s="43" t="s">
        <v>141</v>
      </c>
      <c r="D43" s="78">
        <v>0</v>
      </c>
      <c r="E43" s="78">
        <v>623.57989375993009</v>
      </c>
      <c r="F43" s="78">
        <v>0</v>
      </c>
    </row>
    <row r="44" spans="1:6">
      <c r="A44" s="43" t="s">
        <v>57</v>
      </c>
      <c r="B44" s="58" t="s">
        <v>187</v>
      </c>
      <c r="C44" s="43" t="s">
        <v>141</v>
      </c>
      <c r="D44" s="78">
        <v>0</v>
      </c>
      <c r="E44" s="78">
        <v>0</v>
      </c>
      <c r="F44" s="78">
        <v>0</v>
      </c>
    </row>
    <row r="45" spans="1:6">
      <c r="A45" s="43" t="s">
        <v>58</v>
      </c>
      <c r="B45" s="58" t="s">
        <v>188</v>
      </c>
      <c r="C45" s="43" t="s">
        <v>141</v>
      </c>
      <c r="D45" s="78">
        <v>0</v>
      </c>
      <c r="E45" s="78">
        <v>0</v>
      </c>
      <c r="F45" s="78">
        <v>0</v>
      </c>
    </row>
    <row r="46" spans="1:6">
      <c r="A46" s="46" t="s">
        <v>66</v>
      </c>
      <c r="B46" s="51" t="s">
        <v>189</v>
      </c>
      <c r="C46" s="46" t="s">
        <v>141</v>
      </c>
      <c r="D46" s="78">
        <f>SUM(D47:D49)</f>
        <v>0</v>
      </c>
      <c r="E46" s="78">
        <f t="shared" ref="E46:F46" si="3">SUM(E47:E49)</f>
        <v>0</v>
      </c>
      <c r="F46" s="78">
        <f t="shared" si="3"/>
        <v>0</v>
      </c>
    </row>
    <row r="47" spans="1:6">
      <c r="A47" s="43" t="s">
        <v>68</v>
      </c>
      <c r="B47" s="56" t="s">
        <v>190</v>
      </c>
      <c r="C47" s="43" t="s">
        <v>141</v>
      </c>
      <c r="D47" s="78">
        <v>0</v>
      </c>
      <c r="E47" s="78">
        <v>0</v>
      </c>
      <c r="F47" s="78">
        <v>0</v>
      </c>
    </row>
    <row r="48" spans="1:6" ht="25.5">
      <c r="A48" s="43" t="s">
        <v>71</v>
      </c>
      <c r="B48" s="56" t="s">
        <v>191</v>
      </c>
      <c r="C48" s="43" t="s">
        <v>141</v>
      </c>
      <c r="D48" s="78">
        <v>0</v>
      </c>
      <c r="E48" s="78">
        <v>0</v>
      </c>
      <c r="F48" s="78">
        <v>0</v>
      </c>
    </row>
    <row r="49" spans="1:253">
      <c r="A49" s="43" t="s">
        <v>73</v>
      </c>
      <c r="B49" s="57" t="s">
        <v>192</v>
      </c>
      <c r="C49" s="43" t="s">
        <v>141</v>
      </c>
      <c r="D49" s="78">
        <v>0</v>
      </c>
      <c r="E49" s="78">
        <v>0</v>
      </c>
      <c r="F49" s="78">
        <v>0</v>
      </c>
    </row>
    <row r="50" spans="1:253" ht="14.25">
      <c r="A50" s="80"/>
      <c r="B50" s="81" t="s">
        <v>193</v>
      </c>
      <c r="C50" s="80" t="s">
        <v>141</v>
      </c>
      <c r="D50" s="82">
        <f>D16+D21+D22+D42+D46</f>
        <v>39003.969577199998</v>
      </c>
      <c r="E50" s="82">
        <f t="shared" ref="E50:F50" si="4">E16+E21+E22+E42+E46</f>
        <v>36293.30437278223</v>
      </c>
      <c r="F50" s="82">
        <f t="shared" si="4"/>
        <v>21475.132074000005</v>
      </c>
    </row>
    <row r="52" spans="1:253">
      <c r="A52" s="42" t="s">
        <v>194</v>
      </c>
      <c r="B52" s="42"/>
      <c r="C52" s="42"/>
      <c r="D52" s="42"/>
      <c r="E52" s="42"/>
      <c r="F52" s="42"/>
    </row>
    <row r="54" spans="1:253" ht="25.5">
      <c r="A54" s="54" t="s">
        <v>124</v>
      </c>
      <c r="B54" s="54" t="s">
        <v>125</v>
      </c>
      <c r="C54" s="54" t="s">
        <v>21</v>
      </c>
      <c r="D54" s="43" t="s">
        <v>246</v>
      </c>
      <c r="E54" s="43" t="s">
        <v>247</v>
      </c>
      <c r="F54" s="43" t="s">
        <v>248</v>
      </c>
    </row>
    <row r="55" spans="1:253">
      <c r="A55" s="45">
        <f>A15</f>
        <v>1</v>
      </c>
      <c r="B55" s="45">
        <f>B15</f>
        <v>2</v>
      </c>
      <c r="C55" s="45">
        <f>C15</f>
        <v>3</v>
      </c>
      <c r="D55" s="45">
        <v>4</v>
      </c>
      <c r="E55" s="45">
        <v>5</v>
      </c>
      <c r="F55" s="45">
        <v>6</v>
      </c>
    </row>
    <row r="56" spans="1:253">
      <c r="A56" s="46" t="s">
        <v>195</v>
      </c>
      <c r="B56" s="59" t="s">
        <v>196</v>
      </c>
      <c r="C56" s="45" t="s">
        <v>141</v>
      </c>
      <c r="D56" s="77">
        <v>645.55595000000005</v>
      </c>
      <c r="E56" s="77">
        <v>684.87411813839992</v>
      </c>
      <c r="F56" s="77">
        <v>0</v>
      </c>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c r="IM56" s="50"/>
      <c r="IN56" s="50"/>
      <c r="IO56" s="50"/>
      <c r="IP56" s="50"/>
      <c r="IQ56" s="50"/>
      <c r="IR56" s="50"/>
      <c r="IS56" s="50"/>
    </row>
    <row r="57" spans="1:253">
      <c r="A57" s="46" t="s">
        <v>197</v>
      </c>
      <c r="B57" s="59" t="s">
        <v>198</v>
      </c>
      <c r="C57" s="45" t="s">
        <v>141</v>
      </c>
      <c r="D57" s="77">
        <v>191.40413000000001</v>
      </c>
      <c r="E57" s="77">
        <v>0</v>
      </c>
      <c r="F57" s="77">
        <v>0</v>
      </c>
      <c r="G57" s="50"/>
      <c r="H57" s="88"/>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0"/>
      <c r="IP57" s="50"/>
      <c r="IQ57" s="50"/>
      <c r="IR57" s="50"/>
      <c r="IS57" s="50"/>
    </row>
    <row r="58" spans="1:253">
      <c r="A58" s="46" t="s">
        <v>199</v>
      </c>
      <c r="B58" s="59" t="s">
        <v>200</v>
      </c>
      <c r="C58" s="45" t="s">
        <v>141</v>
      </c>
      <c r="D58" s="77">
        <v>39.036859999999997</v>
      </c>
      <c r="E58" s="77">
        <v>0</v>
      </c>
      <c r="F58" s="77">
        <v>0</v>
      </c>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c r="HO58" s="50"/>
      <c r="HP58" s="50"/>
      <c r="HQ58" s="50"/>
      <c r="HR58" s="50"/>
      <c r="HS58" s="50"/>
      <c r="HT58" s="50"/>
      <c r="HU58" s="50"/>
      <c r="HV58" s="50"/>
      <c r="HW58" s="50"/>
      <c r="HX58" s="50"/>
      <c r="HY58" s="50"/>
      <c r="HZ58" s="50"/>
      <c r="IA58" s="50"/>
      <c r="IB58" s="50"/>
      <c r="IC58" s="50"/>
      <c r="ID58" s="50"/>
      <c r="IE58" s="50"/>
      <c r="IF58" s="50"/>
      <c r="IG58" s="50"/>
      <c r="IH58" s="50"/>
      <c r="II58" s="50"/>
      <c r="IJ58" s="50"/>
      <c r="IK58" s="50"/>
      <c r="IL58" s="50"/>
      <c r="IM58" s="50"/>
      <c r="IN58" s="50"/>
      <c r="IO58" s="50"/>
      <c r="IP58" s="50"/>
      <c r="IQ58" s="50"/>
      <c r="IR58" s="50"/>
      <c r="IS58" s="50"/>
    </row>
    <row r="59" spans="1:253">
      <c r="A59" s="46" t="s">
        <v>201</v>
      </c>
      <c r="B59" s="55" t="s">
        <v>202</v>
      </c>
      <c r="C59" s="46" t="s">
        <v>141</v>
      </c>
      <c r="D59" s="77">
        <f>SUM(D60:D62)</f>
        <v>10272.640810000001</v>
      </c>
      <c r="E59" s="77">
        <f t="shared" ref="E59:F59" si="5">SUM(E60:E62)</f>
        <v>5756.6537411248091</v>
      </c>
      <c r="F59" s="77">
        <f t="shared" si="5"/>
        <v>1230.1970000000001</v>
      </c>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c r="IC59" s="50"/>
      <c r="ID59" s="50"/>
      <c r="IE59" s="50"/>
      <c r="IF59" s="50"/>
      <c r="IG59" s="50"/>
      <c r="IH59" s="50"/>
      <c r="II59" s="50"/>
      <c r="IJ59" s="50"/>
      <c r="IK59" s="50"/>
      <c r="IL59" s="50"/>
      <c r="IM59" s="50"/>
      <c r="IN59" s="50"/>
      <c r="IO59" s="50"/>
      <c r="IP59" s="50"/>
      <c r="IQ59" s="50"/>
      <c r="IR59" s="50"/>
      <c r="IS59" s="50"/>
    </row>
    <row r="60" spans="1:253">
      <c r="A60" s="60" t="s">
        <v>203</v>
      </c>
      <c r="B60" s="61" t="s">
        <v>204</v>
      </c>
      <c r="C60" s="43" t="s">
        <v>141</v>
      </c>
      <c r="D60" s="78">
        <f>192.10774+4790.36285+169.2+1167.8256</f>
        <v>6319.4961900000008</v>
      </c>
      <c r="E60" s="78">
        <v>5756.6537411248091</v>
      </c>
      <c r="F60" s="78">
        <v>0</v>
      </c>
    </row>
    <row r="61" spans="1:253">
      <c r="A61" s="60" t="s">
        <v>205</v>
      </c>
      <c r="B61" s="61" t="s">
        <v>206</v>
      </c>
      <c r="C61" s="43" t="s">
        <v>141</v>
      </c>
      <c r="D61" s="78">
        <f>127.521</f>
        <v>127.521</v>
      </c>
      <c r="E61" s="78">
        <v>0</v>
      </c>
      <c r="F61" s="78">
        <v>26.574999999999999</v>
      </c>
    </row>
    <row r="62" spans="1:253">
      <c r="A62" s="60" t="s">
        <v>207</v>
      </c>
      <c r="B62" s="61" t="s">
        <v>208</v>
      </c>
      <c r="C62" s="43" t="s">
        <v>141</v>
      </c>
      <c r="D62" s="78">
        <f>1710.97699+1248.60063+625.452+13.794+226.8</f>
        <v>3825.6236200000003</v>
      </c>
      <c r="E62" s="78">
        <v>0</v>
      </c>
      <c r="F62" s="78">
        <v>1203.6220000000001</v>
      </c>
    </row>
    <row r="63" spans="1:253">
      <c r="A63" s="46" t="s">
        <v>209</v>
      </c>
      <c r="B63" s="55" t="s">
        <v>210</v>
      </c>
      <c r="C63" s="46" t="s">
        <v>141</v>
      </c>
      <c r="D63" s="77">
        <f>SUM(D64:D68)</f>
        <v>197.58799999999999</v>
      </c>
      <c r="E63" s="77">
        <f t="shared" ref="E63:F63" si="6">SUM(E64:E68)</f>
        <v>170.81649747925661</v>
      </c>
      <c r="F63" s="77">
        <f t="shared" si="6"/>
        <v>641.38668999999993</v>
      </c>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c r="HO63" s="50"/>
      <c r="HP63" s="50"/>
      <c r="HQ63" s="50"/>
      <c r="HR63" s="50"/>
      <c r="HS63" s="50"/>
      <c r="HT63" s="50"/>
      <c r="HU63" s="50"/>
      <c r="HV63" s="50"/>
      <c r="HW63" s="50"/>
      <c r="HX63" s="50"/>
      <c r="HY63" s="50"/>
      <c r="HZ63" s="50"/>
      <c r="IA63" s="50"/>
      <c r="IB63" s="50"/>
      <c r="IC63" s="50"/>
      <c r="ID63" s="50"/>
      <c r="IE63" s="50"/>
      <c r="IF63" s="50"/>
      <c r="IG63" s="50"/>
      <c r="IH63" s="50"/>
      <c r="II63" s="50"/>
      <c r="IJ63" s="50"/>
      <c r="IK63" s="50"/>
      <c r="IL63" s="50"/>
      <c r="IM63" s="50"/>
      <c r="IN63" s="50"/>
      <c r="IO63" s="50"/>
      <c r="IP63" s="50"/>
      <c r="IQ63" s="50"/>
      <c r="IR63" s="50"/>
      <c r="IS63" s="50"/>
    </row>
    <row r="64" spans="1:253">
      <c r="A64" s="43" t="s">
        <v>211</v>
      </c>
      <c r="B64" s="56" t="s">
        <v>212</v>
      </c>
      <c r="C64" s="43" t="s">
        <v>141</v>
      </c>
      <c r="D64" s="78">
        <v>0</v>
      </c>
      <c r="E64" s="78">
        <v>0</v>
      </c>
      <c r="F64" s="78">
        <v>0</v>
      </c>
    </row>
    <row r="65" spans="1:253">
      <c r="A65" s="43" t="s">
        <v>213</v>
      </c>
      <c r="B65" s="56" t="s">
        <v>214</v>
      </c>
      <c r="C65" s="43" t="s">
        <v>141</v>
      </c>
      <c r="D65" s="78">
        <v>29.347000000000001</v>
      </c>
      <c r="E65" s="78">
        <v>24.227199999999996</v>
      </c>
      <c r="F65" s="78">
        <v>42.807499999999997</v>
      </c>
    </row>
    <row r="66" spans="1:253">
      <c r="A66" s="43" t="s">
        <v>215</v>
      </c>
      <c r="B66" s="56" t="s">
        <v>216</v>
      </c>
      <c r="C66" s="43" t="s">
        <v>141</v>
      </c>
      <c r="D66" s="78">
        <v>0</v>
      </c>
      <c r="E66" s="78">
        <v>0</v>
      </c>
      <c r="F66" s="78">
        <v>39.831249999999997</v>
      </c>
    </row>
    <row r="67" spans="1:253">
      <c r="A67" s="43" t="s">
        <v>217</v>
      </c>
      <c r="B67" s="56" t="s">
        <v>218</v>
      </c>
      <c r="C67" s="43" t="s">
        <v>141</v>
      </c>
      <c r="D67" s="78">
        <v>0</v>
      </c>
      <c r="E67" s="78">
        <v>146.58929747925663</v>
      </c>
      <c r="F67" s="78">
        <v>0</v>
      </c>
    </row>
    <row r="68" spans="1:253">
      <c r="A68" s="43" t="s">
        <v>219</v>
      </c>
      <c r="B68" s="56" t="s">
        <v>220</v>
      </c>
      <c r="C68" s="43" t="s">
        <v>141</v>
      </c>
      <c r="D68" s="78">
        <f>1.05418+11.86478+153.59347+1.72857</f>
        <v>168.24099999999999</v>
      </c>
      <c r="E68" s="78">
        <v>0</v>
      </c>
      <c r="F68" s="78">
        <v>558.74793999999997</v>
      </c>
    </row>
    <row r="69" spans="1:253">
      <c r="A69" s="62" t="s">
        <v>221</v>
      </c>
      <c r="B69" s="63" t="s">
        <v>222</v>
      </c>
      <c r="C69" s="46" t="s">
        <v>141</v>
      </c>
      <c r="D69" s="77">
        <f>7931.65803+111.11199-547.2</f>
        <v>7495.5700200000001</v>
      </c>
      <c r="E69" s="77">
        <v>7119.2819908553856</v>
      </c>
      <c r="F69" s="77">
        <v>4574.0600000000004</v>
      </c>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c r="IK69" s="50"/>
      <c r="IL69" s="50"/>
      <c r="IM69" s="50"/>
      <c r="IN69" s="50"/>
      <c r="IO69" s="50"/>
      <c r="IP69" s="50"/>
      <c r="IQ69" s="50"/>
      <c r="IR69" s="50"/>
      <c r="IS69" s="50"/>
    </row>
    <row r="70" spans="1:253">
      <c r="A70" s="64"/>
      <c r="B70" s="65"/>
      <c r="C70" s="43" t="s">
        <v>128</v>
      </c>
      <c r="D70" s="78">
        <v>0</v>
      </c>
      <c r="E70" s="78">
        <f>E69/E21*100</f>
        <v>30.4</v>
      </c>
      <c r="F70" s="78">
        <f>F69/F21*100</f>
        <v>30.399997526177152</v>
      </c>
    </row>
    <row r="71" spans="1:253">
      <c r="A71" s="46" t="s">
        <v>223</v>
      </c>
      <c r="B71" s="66" t="s">
        <v>224</v>
      </c>
      <c r="C71" s="46" t="s">
        <v>141</v>
      </c>
      <c r="D71" s="77">
        <v>0</v>
      </c>
      <c r="E71" s="77">
        <v>0</v>
      </c>
      <c r="F71" s="77">
        <v>0</v>
      </c>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c r="HW71" s="50"/>
      <c r="HX71" s="50"/>
      <c r="HY71" s="50"/>
      <c r="HZ71" s="50"/>
      <c r="IA71" s="50"/>
      <c r="IB71" s="50"/>
      <c r="IC71" s="50"/>
      <c r="ID71" s="50"/>
      <c r="IE71" s="50"/>
      <c r="IF71" s="50"/>
      <c r="IG71" s="50"/>
      <c r="IH71" s="50"/>
      <c r="II71" s="50"/>
      <c r="IJ71" s="50"/>
      <c r="IK71" s="50"/>
      <c r="IL71" s="50"/>
      <c r="IM71" s="50"/>
      <c r="IN71" s="50"/>
      <c r="IO71" s="50"/>
      <c r="IP71" s="50"/>
      <c r="IQ71" s="50"/>
      <c r="IR71" s="50"/>
      <c r="IS71" s="50"/>
    </row>
    <row r="72" spans="1:253">
      <c r="A72" s="46" t="s">
        <v>225</v>
      </c>
      <c r="B72" s="59" t="s">
        <v>226</v>
      </c>
      <c r="C72" s="46" t="s">
        <v>141</v>
      </c>
      <c r="D72" s="77">
        <f>D73</f>
        <v>1121.9482612041074</v>
      </c>
      <c r="E72" s="77">
        <f t="shared" ref="E72:F72" si="7">E73</f>
        <v>763.35</v>
      </c>
      <c r="F72" s="77">
        <f t="shared" si="7"/>
        <v>971.8125</v>
      </c>
      <c r="G72" s="67"/>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c r="HW72" s="50"/>
      <c r="HX72" s="50"/>
      <c r="HY72" s="50"/>
      <c r="HZ72" s="50"/>
      <c r="IA72" s="50"/>
      <c r="IB72" s="50"/>
      <c r="IC72" s="50"/>
      <c r="ID72" s="50"/>
      <c r="IE72" s="50"/>
      <c r="IF72" s="50"/>
      <c r="IG72" s="50"/>
      <c r="IH72" s="50"/>
      <c r="II72" s="50"/>
      <c r="IJ72" s="50"/>
      <c r="IK72" s="50"/>
      <c r="IL72" s="50"/>
      <c r="IM72" s="50"/>
      <c r="IN72" s="50"/>
      <c r="IO72" s="50"/>
      <c r="IP72" s="50"/>
      <c r="IQ72" s="50"/>
      <c r="IR72" s="50"/>
      <c r="IS72" s="50"/>
    </row>
    <row r="73" spans="1:253">
      <c r="A73" s="43" t="s">
        <v>227</v>
      </c>
      <c r="B73" s="68" t="s">
        <v>228</v>
      </c>
      <c r="C73" s="43" t="s">
        <v>141</v>
      </c>
      <c r="D73" s="78">
        <f>D79/0.8*0.2</f>
        <v>1121.9482612041074</v>
      </c>
      <c r="E73" s="78">
        <f t="shared" ref="E73:F73" si="8">E79/0.8*0.2</f>
        <v>763.35</v>
      </c>
      <c r="F73" s="78">
        <f t="shared" si="8"/>
        <v>971.8125</v>
      </c>
    </row>
    <row r="74" spans="1:253">
      <c r="A74" s="46" t="s">
        <v>229</v>
      </c>
      <c r="B74" s="59" t="s">
        <v>230</v>
      </c>
      <c r="C74" s="46" t="s">
        <v>141</v>
      </c>
      <c r="D74" s="77">
        <v>0</v>
      </c>
      <c r="E74" s="77">
        <v>0</v>
      </c>
      <c r="F74" s="77">
        <v>0</v>
      </c>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c r="IJ74" s="50"/>
      <c r="IK74" s="50"/>
      <c r="IL74" s="50"/>
      <c r="IM74" s="50"/>
      <c r="IN74" s="50"/>
      <c r="IO74" s="50"/>
      <c r="IP74" s="50"/>
      <c r="IQ74" s="50"/>
      <c r="IR74" s="50"/>
      <c r="IS74" s="50"/>
    </row>
    <row r="75" spans="1:253">
      <c r="A75" s="46" t="s">
        <v>231</v>
      </c>
      <c r="B75" s="59" t="s">
        <v>232</v>
      </c>
      <c r="C75" s="46" t="s">
        <v>141</v>
      </c>
      <c r="D75" s="77">
        <f>D76</f>
        <v>1802.0114199999998</v>
      </c>
      <c r="E75" s="77">
        <f t="shared" ref="E75:F75" si="9">E76</f>
        <v>1177.2702828666665</v>
      </c>
      <c r="F75" s="77">
        <f t="shared" si="9"/>
        <v>4308.0253300000004</v>
      </c>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c r="HW75" s="50"/>
      <c r="HX75" s="50"/>
      <c r="HY75" s="50"/>
      <c r="HZ75" s="50"/>
      <c r="IA75" s="50"/>
      <c r="IB75" s="50"/>
      <c r="IC75" s="50"/>
      <c r="ID75" s="50"/>
      <c r="IE75" s="50"/>
      <c r="IF75" s="50"/>
      <c r="IG75" s="50"/>
      <c r="IH75" s="50"/>
      <c r="II75" s="50"/>
      <c r="IJ75" s="50"/>
      <c r="IK75" s="50"/>
      <c r="IL75" s="50"/>
      <c r="IM75" s="50"/>
      <c r="IN75" s="50"/>
      <c r="IO75" s="50"/>
      <c r="IP75" s="50"/>
      <c r="IQ75" s="50"/>
      <c r="IR75" s="50"/>
      <c r="IS75" s="50"/>
    </row>
    <row r="76" spans="1:253">
      <c r="A76" s="43" t="s">
        <v>233</v>
      </c>
      <c r="B76" s="68" t="s">
        <v>234</v>
      </c>
      <c r="C76" s="43" t="s">
        <v>141</v>
      </c>
      <c r="D76" s="78">
        <f>178.00382+1624.0076</f>
        <v>1802.0114199999998</v>
      </c>
      <c r="E76" s="78">
        <v>1177.2702828666665</v>
      </c>
      <c r="F76" s="78">
        <v>4308.0253300000004</v>
      </c>
    </row>
    <row r="77" spans="1:253">
      <c r="A77" s="43" t="s">
        <v>235</v>
      </c>
      <c r="B77" s="68" t="s">
        <v>236</v>
      </c>
      <c r="C77" s="43" t="s">
        <v>141</v>
      </c>
      <c r="D77" s="78">
        <v>0</v>
      </c>
      <c r="E77" s="78">
        <v>0</v>
      </c>
      <c r="F77" s="78">
        <v>0</v>
      </c>
    </row>
    <row r="78" spans="1:253" ht="25.5">
      <c r="A78" s="46" t="s">
        <v>237</v>
      </c>
      <c r="B78" s="69" t="s">
        <v>238</v>
      </c>
      <c r="C78" s="46" t="s">
        <v>141</v>
      </c>
      <c r="D78" s="77">
        <v>0</v>
      </c>
      <c r="E78" s="77">
        <v>0</v>
      </c>
      <c r="F78" s="77">
        <v>0</v>
      </c>
      <c r="G78" s="50"/>
      <c r="H78" s="50"/>
      <c r="I78" s="50" t="s">
        <v>250</v>
      </c>
      <c r="J78" s="50" t="s">
        <v>251</v>
      </c>
      <c r="K78" s="50" t="s">
        <v>251</v>
      </c>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c r="HW78" s="50"/>
      <c r="HX78" s="50"/>
      <c r="HY78" s="50"/>
      <c r="HZ78" s="50"/>
      <c r="IA78" s="50"/>
      <c r="IB78" s="50"/>
      <c r="IC78" s="50"/>
      <c r="ID78" s="50"/>
      <c r="IE78" s="50"/>
      <c r="IF78" s="50"/>
      <c r="IG78" s="50"/>
      <c r="IH78" s="50"/>
      <c r="II78" s="50"/>
      <c r="IJ78" s="50"/>
      <c r="IK78" s="50"/>
      <c r="IL78" s="50"/>
      <c r="IM78" s="50"/>
      <c r="IN78" s="50"/>
      <c r="IO78" s="50"/>
      <c r="IP78" s="50"/>
      <c r="IQ78" s="50"/>
      <c r="IR78" s="50"/>
      <c r="IS78" s="50"/>
    </row>
    <row r="79" spans="1:253">
      <c r="A79" s="46" t="s">
        <v>239</v>
      </c>
      <c r="B79" s="59" t="s">
        <v>240</v>
      </c>
      <c r="C79" s="46" t="s">
        <v>141</v>
      </c>
      <c r="D79" s="87">
        <v>4487.7930448164298</v>
      </c>
      <c r="E79" s="87">
        <v>3053.4</v>
      </c>
      <c r="F79" s="87">
        <v>3887.25</v>
      </c>
      <c r="G79" s="50"/>
      <c r="H79" s="88">
        <f>D79-1789.25861</f>
        <v>2698.5344348164299</v>
      </c>
      <c r="I79" s="50">
        <f>1800*1.304</f>
        <v>2347.2000000000003</v>
      </c>
      <c r="J79" s="88">
        <f>H79-I79-K79</f>
        <v>-270.24556518357042</v>
      </c>
      <c r="K79" s="50">
        <v>621.58000000000004</v>
      </c>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c r="HW79" s="50"/>
      <c r="HX79" s="50"/>
      <c r="HY79" s="50"/>
      <c r="HZ79" s="50"/>
      <c r="IA79" s="50"/>
      <c r="IB79" s="50"/>
      <c r="IC79" s="50"/>
      <c r="ID79" s="50"/>
      <c r="IE79" s="50"/>
      <c r="IF79" s="50"/>
      <c r="IG79" s="50"/>
      <c r="IH79" s="50"/>
      <c r="II79" s="50"/>
      <c r="IJ79" s="50"/>
      <c r="IK79" s="50"/>
      <c r="IL79" s="50"/>
      <c r="IM79" s="50"/>
      <c r="IN79" s="50"/>
      <c r="IO79" s="50"/>
      <c r="IP79" s="50"/>
      <c r="IQ79" s="50"/>
      <c r="IR79" s="50"/>
      <c r="IS79" s="50"/>
    </row>
    <row r="80" spans="1:253" ht="14.25">
      <c r="A80" s="80"/>
      <c r="B80" s="81" t="s">
        <v>241</v>
      </c>
      <c r="C80" s="80" t="s">
        <v>141</v>
      </c>
      <c r="D80" s="82">
        <f>D56+D57+D58+D59+D63+D69+D72+D75+D79</f>
        <v>26253.548496020536</v>
      </c>
      <c r="E80" s="82">
        <f t="shared" ref="E80:F80" si="10">E56+E57+E58+E59+E63+E69+E72+E75+E79</f>
        <v>18725.646630464518</v>
      </c>
      <c r="F80" s="82">
        <f t="shared" si="10"/>
        <v>15612.731520000001</v>
      </c>
      <c r="H80" s="40">
        <v>1789.2586100000001</v>
      </c>
    </row>
    <row r="81" spans="1:253">
      <c r="A81" s="70" t="s">
        <v>242</v>
      </c>
      <c r="B81" s="70"/>
      <c r="C81" s="70"/>
      <c r="D81" s="70"/>
      <c r="E81" s="70"/>
      <c r="F81" s="70"/>
    </row>
    <row r="82" spans="1:253">
      <c r="A82" s="71"/>
      <c r="B82" s="71"/>
      <c r="C82" s="71"/>
    </row>
    <row r="83" spans="1:253" ht="25.5">
      <c r="A83" s="60" t="s">
        <v>124</v>
      </c>
      <c r="B83" s="60" t="s">
        <v>125</v>
      </c>
      <c r="C83" s="60" t="s">
        <v>21</v>
      </c>
      <c r="D83" s="43" t="s">
        <v>246</v>
      </c>
      <c r="E83" s="43" t="s">
        <v>247</v>
      </c>
      <c r="F83" s="43" t="s">
        <v>248</v>
      </c>
    </row>
    <row r="84" spans="1:253">
      <c r="A84" s="45">
        <f>A55</f>
        <v>1</v>
      </c>
      <c r="B84" s="45">
        <f>B55</f>
        <v>2</v>
      </c>
      <c r="C84" s="45">
        <f>C55</f>
        <v>3</v>
      </c>
      <c r="D84" s="45">
        <f>D55</f>
        <v>4</v>
      </c>
      <c r="E84" s="45">
        <f>E55</f>
        <v>5</v>
      </c>
      <c r="F84" s="45">
        <f>F55</f>
        <v>6</v>
      </c>
    </row>
    <row r="85" spans="1:253" ht="25.5">
      <c r="A85" s="72" t="s">
        <v>243</v>
      </c>
      <c r="B85" s="73" t="s">
        <v>242</v>
      </c>
      <c r="C85" s="72" t="s">
        <v>141</v>
      </c>
      <c r="D85" s="77"/>
      <c r="E85" s="83">
        <v>-7983.9449329382333</v>
      </c>
      <c r="F85" s="77"/>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c r="IK85" s="50"/>
      <c r="IL85" s="50"/>
      <c r="IM85" s="50"/>
      <c r="IN85" s="50"/>
      <c r="IO85" s="50"/>
      <c r="IP85" s="50"/>
      <c r="IQ85" s="50"/>
      <c r="IR85" s="50"/>
      <c r="IS85" s="50"/>
    </row>
    <row r="86" spans="1:253" ht="14.25">
      <c r="A86" s="80"/>
      <c r="B86" s="81" t="s">
        <v>244</v>
      </c>
      <c r="C86" s="80" t="s">
        <v>141</v>
      </c>
      <c r="D86" s="82">
        <f>D85+D80+D50</f>
        <v>65257.518073220534</v>
      </c>
      <c r="E86" s="82">
        <f>E85+E80+E50</f>
        <v>47035.006070308518</v>
      </c>
      <c r="F86" s="82">
        <f>F85+F80+F50</f>
        <v>37087.863594000009</v>
      </c>
    </row>
    <row r="89" spans="1:253">
      <c r="D89" s="40">
        <f>130852.66587-11115.46017-57481.97458</f>
        <v>62255.231119999989</v>
      </c>
      <c r="E89" s="89">
        <f>D86-D73-D57</f>
        <v>63944.165682016421</v>
      </c>
    </row>
  </sheetData>
  <mergeCells count="7">
    <mergeCell ref="A81:F81"/>
    <mergeCell ref="A2:F2"/>
    <mergeCell ref="A3:C3"/>
    <mergeCell ref="A13:C13"/>
    <mergeCell ref="A52:F52"/>
    <mergeCell ref="A69:A70"/>
    <mergeCell ref="B69:B70"/>
  </mergeCells>
  <hyperlinks>
    <hyperlink ref="B49" location="'Расшифровка расходов'!A1" tooltip="Прочие расходы из прибыли" display="Прочие расходы из прибыли" xr:uid="{BB8ED10E-636C-4C30-B212-4CBD649F9A94}"/>
    <hyperlink ref="B71" location="'Расшифровка расходов'!A1" tooltip="Другие прочие неподконтрольные расходы" display="Другие прочие неподконтрольные расходы" xr:uid="{B1F2AA72-43CC-40E8-B66E-05B0E2691A67}"/>
    <hyperlink ref="B41" location="'Расшифровка расходов'!A1" tooltip="Другие прочие подконтрольные расходы" display="Другие прочие подконтрольные расходы" xr:uid="{6AF4A61A-7618-4638-AF89-F83BD059274F}"/>
  </hyperlinks>
  <pageMargins left="0.70866141732283472" right="0.70866141732283472" top="0.74803149606299213" bottom="0.74803149606299213" header="0.31496062992125984" footer="0.31496062992125984"/>
  <pageSetup paperSize="9" scale="85" orientation="portrait" r:id="rId1"/>
  <extLst>
    <ext xmlns:x14="http://schemas.microsoft.com/office/spreadsheetml/2009/9/main" uri="{CCE6A557-97BC-4b89-ADB6-D9C93CAAB3DF}">
      <x14:dataValidations xmlns:xm="http://schemas.microsoft.com/office/excel/2006/main" count="1">
        <x14:dataValidation type="decimal" allowBlank="1" showInputMessage="1" showErrorMessage="1" errorTitle="Внимание" error="Допускается ввод только действительных чисел!" xr:uid="{D34472A1-4EB4-4D56-BC45-8149366484A2}">
          <x14:formula1>
            <xm:f>-9.99999999999999E+23</xm:f>
          </x14:formula1>
          <x14:formula2>
            <xm:f>9.99999999999999E+23</xm:f>
          </x14:formula2>
          <xm:sqref>ID65526:IH65528 RZ65526:SD65528 ABV65526:ABZ65528 ALR65526:ALV65528 AVN65526:AVR65528 BFJ65526:BFN65528 BPF65526:BPJ65528 BZB65526:BZF65528 CIX65526:CJB65528 CST65526:CSX65528 DCP65526:DCT65528 DML65526:DMP65528 DWH65526:DWL65528 EGD65526:EGH65528 EPZ65526:EQD65528 EZV65526:EZZ65528 FJR65526:FJV65528 FTN65526:FTR65528 GDJ65526:GDN65528 GNF65526:GNJ65528 GXB65526:GXF65528 HGX65526:HHB65528 HQT65526:HQX65528 IAP65526:IAT65528 IKL65526:IKP65528 IUH65526:IUL65528 JED65526:JEH65528 JNZ65526:JOD65528 JXV65526:JXZ65528 KHR65526:KHV65528 KRN65526:KRR65528 LBJ65526:LBN65528 LLF65526:LLJ65528 LVB65526:LVF65528 MEX65526:MFB65528 MOT65526:MOX65528 MYP65526:MYT65528 NIL65526:NIP65528 NSH65526:NSL65528 OCD65526:OCH65528 OLZ65526:OMD65528 OVV65526:OVZ65528 PFR65526:PFV65528 PPN65526:PPR65528 PZJ65526:PZN65528 QJF65526:QJJ65528 QTB65526:QTF65528 RCX65526:RDB65528 RMT65526:RMX65528 RWP65526:RWT65528 SGL65526:SGP65528 SQH65526:SQL65528 TAD65526:TAH65528 TJZ65526:TKD65528 TTV65526:TTZ65528 UDR65526:UDV65528 UNN65526:UNR65528 UXJ65526:UXN65528 VHF65526:VHJ65528 VRB65526:VRF65528 WAX65526:WBB65528 WKT65526:WKX65528 WUP65526:WUT65528 XEL65526:XEP65528 ID131062:IH131064 RZ131062:SD131064 ABV131062:ABZ131064 ALR131062:ALV131064 AVN131062:AVR131064 BFJ131062:BFN131064 BPF131062:BPJ131064 BZB131062:BZF131064 CIX131062:CJB131064 CST131062:CSX131064 DCP131062:DCT131064 DML131062:DMP131064 DWH131062:DWL131064 EGD131062:EGH131064 EPZ131062:EQD131064 EZV131062:EZZ131064 FJR131062:FJV131064 FTN131062:FTR131064 GDJ131062:GDN131064 GNF131062:GNJ131064 GXB131062:GXF131064 HGX131062:HHB131064 HQT131062:HQX131064 IAP131062:IAT131064 IKL131062:IKP131064 IUH131062:IUL131064 JED131062:JEH131064 JNZ131062:JOD131064 JXV131062:JXZ131064 KHR131062:KHV131064 KRN131062:KRR131064 LBJ131062:LBN131064 LLF131062:LLJ131064 LVB131062:LVF131064 MEX131062:MFB131064 MOT131062:MOX131064 MYP131062:MYT131064 NIL131062:NIP131064 NSH131062:NSL131064 OCD131062:OCH131064 OLZ131062:OMD131064 OVV131062:OVZ131064 PFR131062:PFV131064 PPN131062:PPR131064 PZJ131062:PZN131064 QJF131062:QJJ131064 QTB131062:QTF131064 RCX131062:RDB131064 RMT131062:RMX131064 RWP131062:RWT131064 SGL131062:SGP131064 SQH131062:SQL131064 TAD131062:TAH131064 TJZ131062:TKD131064 TTV131062:TTZ131064 UDR131062:UDV131064 UNN131062:UNR131064 UXJ131062:UXN131064 VHF131062:VHJ131064 VRB131062:VRF131064 WAX131062:WBB131064 WKT131062:WKX131064 WUP131062:WUT131064 XEL131062:XEP131064 ID196598:IH196600 RZ196598:SD196600 ABV196598:ABZ196600 ALR196598:ALV196600 AVN196598:AVR196600 BFJ196598:BFN196600 BPF196598:BPJ196600 BZB196598:BZF196600 CIX196598:CJB196600 CST196598:CSX196600 DCP196598:DCT196600 DML196598:DMP196600 DWH196598:DWL196600 EGD196598:EGH196600 EPZ196598:EQD196600 EZV196598:EZZ196600 FJR196598:FJV196600 FTN196598:FTR196600 GDJ196598:GDN196600 GNF196598:GNJ196600 GXB196598:GXF196600 HGX196598:HHB196600 HQT196598:HQX196600 IAP196598:IAT196600 IKL196598:IKP196600 IUH196598:IUL196600 JED196598:JEH196600 JNZ196598:JOD196600 JXV196598:JXZ196600 KHR196598:KHV196600 KRN196598:KRR196600 LBJ196598:LBN196600 LLF196598:LLJ196600 LVB196598:LVF196600 MEX196598:MFB196600 MOT196598:MOX196600 MYP196598:MYT196600 NIL196598:NIP196600 NSH196598:NSL196600 OCD196598:OCH196600 OLZ196598:OMD196600 OVV196598:OVZ196600 PFR196598:PFV196600 PPN196598:PPR196600 PZJ196598:PZN196600 QJF196598:QJJ196600 QTB196598:QTF196600 RCX196598:RDB196600 RMT196598:RMX196600 RWP196598:RWT196600 SGL196598:SGP196600 SQH196598:SQL196600 TAD196598:TAH196600 TJZ196598:TKD196600 TTV196598:TTZ196600 UDR196598:UDV196600 UNN196598:UNR196600 UXJ196598:UXN196600 VHF196598:VHJ196600 VRB196598:VRF196600 WAX196598:WBB196600 WKT196598:WKX196600 WUP196598:WUT196600 XEL196598:XEP196600 ID262134:IH262136 RZ262134:SD262136 ABV262134:ABZ262136 ALR262134:ALV262136 AVN262134:AVR262136 BFJ262134:BFN262136 BPF262134:BPJ262136 BZB262134:BZF262136 CIX262134:CJB262136 CST262134:CSX262136 DCP262134:DCT262136 DML262134:DMP262136 DWH262134:DWL262136 EGD262134:EGH262136 EPZ262134:EQD262136 EZV262134:EZZ262136 FJR262134:FJV262136 FTN262134:FTR262136 GDJ262134:GDN262136 GNF262134:GNJ262136 GXB262134:GXF262136 HGX262134:HHB262136 HQT262134:HQX262136 IAP262134:IAT262136 IKL262134:IKP262136 IUH262134:IUL262136 JED262134:JEH262136 JNZ262134:JOD262136 JXV262134:JXZ262136 KHR262134:KHV262136 KRN262134:KRR262136 LBJ262134:LBN262136 LLF262134:LLJ262136 LVB262134:LVF262136 MEX262134:MFB262136 MOT262134:MOX262136 MYP262134:MYT262136 NIL262134:NIP262136 NSH262134:NSL262136 OCD262134:OCH262136 OLZ262134:OMD262136 OVV262134:OVZ262136 PFR262134:PFV262136 PPN262134:PPR262136 PZJ262134:PZN262136 QJF262134:QJJ262136 QTB262134:QTF262136 RCX262134:RDB262136 RMT262134:RMX262136 RWP262134:RWT262136 SGL262134:SGP262136 SQH262134:SQL262136 TAD262134:TAH262136 TJZ262134:TKD262136 TTV262134:TTZ262136 UDR262134:UDV262136 UNN262134:UNR262136 UXJ262134:UXN262136 VHF262134:VHJ262136 VRB262134:VRF262136 WAX262134:WBB262136 WKT262134:WKX262136 WUP262134:WUT262136 XEL262134:XEP262136 ID327670:IH327672 RZ327670:SD327672 ABV327670:ABZ327672 ALR327670:ALV327672 AVN327670:AVR327672 BFJ327670:BFN327672 BPF327670:BPJ327672 BZB327670:BZF327672 CIX327670:CJB327672 CST327670:CSX327672 DCP327670:DCT327672 DML327670:DMP327672 DWH327670:DWL327672 EGD327670:EGH327672 EPZ327670:EQD327672 EZV327670:EZZ327672 FJR327670:FJV327672 FTN327670:FTR327672 GDJ327670:GDN327672 GNF327670:GNJ327672 GXB327670:GXF327672 HGX327670:HHB327672 HQT327670:HQX327672 IAP327670:IAT327672 IKL327670:IKP327672 IUH327670:IUL327672 JED327670:JEH327672 JNZ327670:JOD327672 JXV327670:JXZ327672 KHR327670:KHV327672 KRN327670:KRR327672 LBJ327670:LBN327672 LLF327670:LLJ327672 LVB327670:LVF327672 MEX327670:MFB327672 MOT327670:MOX327672 MYP327670:MYT327672 NIL327670:NIP327672 NSH327670:NSL327672 OCD327670:OCH327672 OLZ327670:OMD327672 OVV327670:OVZ327672 PFR327670:PFV327672 PPN327670:PPR327672 PZJ327670:PZN327672 QJF327670:QJJ327672 QTB327670:QTF327672 RCX327670:RDB327672 RMT327670:RMX327672 RWP327670:RWT327672 SGL327670:SGP327672 SQH327670:SQL327672 TAD327670:TAH327672 TJZ327670:TKD327672 TTV327670:TTZ327672 UDR327670:UDV327672 UNN327670:UNR327672 UXJ327670:UXN327672 VHF327670:VHJ327672 VRB327670:VRF327672 WAX327670:WBB327672 WKT327670:WKX327672 WUP327670:WUT327672 XEL327670:XEP327672 ID393206:IH393208 RZ393206:SD393208 ABV393206:ABZ393208 ALR393206:ALV393208 AVN393206:AVR393208 BFJ393206:BFN393208 BPF393206:BPJ393208 BZB393206:BZF393208 CIX393206:CJB393208 CST393206:CSX393208 DCP393206:DCT393208 DML393206:DMP393208 DWH393206:DWL393208 EGD393206:EGH393208 EPZ393206:EQD393208 EZV393206:EZZ393208 FJR393206:FJV393208 FTN393206:FTR393208 GDJ393206:GDN393208 GNF393206:GNJ393208 GXB393206:GXF393208 HGX393206:HHB393208 HQT393206:HQX393208 IAP393206:IAT393208 IKL393206:IKP393208 IUH393206:IUL393208 JED393206:JEH393208 JNZ393206:JOD393208 JXV393206:JXZ393208 KHR393206:KHV393208 KRN393206:KRR393208 LBJ393206:LBN393208 LLF393206:LLJ393208 LVB393206:LVF393208 MEX393206:MFB393208 MOT393206:MOX393208 MYP393206:MYT393208 NIL393206:NIP393208 NSH393206:NSL393208 OCD393206:OCH393208 OLZ393206:OMD393208 OVV393206:OVZ393208 PFR393206:PFV393208 PPN393206:PPR393208 PZJ393206:PZN393208 QJF393206:QJJ393208 QTB393206:QTF393208 RCX393206:RDB393208 RMT393206:RMX393208 RWP393206:RWT393208 SGL393206:SGP393208 SQH393206:SQL393208 TAD393206:TAH393208 TJZ393206:TKD393208 TTV393206:TTZ393208 UDR393206:UDV393208 UNN393206:UNR393208 UXJ393206:UXN393208 VHF393206:VHJ393208 VRB393206:VRF393208 WAX393206:WBB393208 WKT393206:WKX393208 WUP393206:WUT393208 XEL393206:XEP393208 ID458742:IH458744 RZ458742:SD458744 ABV458742:ABZ458744 ALR458742:ALV458744 AVN458742:AVR458744 BFJ458742:BFN458744 BPF458742:BPJ458744 BZB458742:BZF458744 CIX458742:CJB458744 CST458742:CSX458744 DCP458742:DCT458744 DML458742:DMP458744 DWH458742:DWL458744 EGD458742:EGH458744 EPZ458742:EQD458744 EZV458742:EZZ458744 FJR458742:FJV458744 FTN458742:FTR458744 GDJ458742:GDN458744 GNF458742:GNJ458744 GXB458742:GXF458744 HGX458742:HHB458744 HQT458742:HQX458744 IAP458742:IAT458744 IKL458742:IKP458744 IUH458742:IUL458744 JED458742:JEH458744 JNZ458742:JOD458744 JXV458742:JXZ458744 KHR458742:KHV458744 KRN458742:KRR458744 LBJ458742:LBN458744 LLF458742:LLJ458744 LVB458742:LVF458744 MEX458742:MFB458744 MOT458742:MOX458744 MYP458742:MYT458744 NIL458742:NIP458744 NSH458742:NSL458744 OCD458742:OCH458744 OLZ458742:OMD458744 OVV458742:OVZ458744 PFR458742:PFV458744 PPN458742:PPR458744 PZJ458742:PZN458744 QJF458742:QJJ458744 QTB458742:QTF458744 RCX458742:RDB458744 RMT458742:RMX458744 RWP458742:RWT458744 SGL458742:SGP458744 SQH458742:SQL458744 TAD458742:TAH458744 TJZ458742:TKD458744 TTV458742:TTZ458744 UDR458742:UDV458744 UNN458742:UNR458744 UXJ458742:UXN458744 VHF458742:VHJ458744 VRB458742:VRF458744 WAX458742:WBB458744 WKT458742:WKX458744 WUP458742:WUT458744 XEL458742:XEP458744 ID524278:IH524280 RZ524278:SD524280 ABV524278:ABZ524280 ALR524278:ALV524280 AVN524278:AVR524280 BFJ524278:BFN524280 BPF524278:BPJ524280 BZB524278:BZF524280 CIX524278:CJB524280 CST524278:CSX524280 DCP524278:DCT524280 DML524278:DMP524280 DWH524278:DWL524280 EGD524278:EGH524280 EPZ524278:EQD524280 EZV524278:EZZ524280 FJR524278:FJV524280 FTN524278:FTR524280 GDJ524278:GDN524280 GNF524278:GNJ524280 GXB524278:GXF524280 HGX524278:HHB524280 HQT524278:HQX524280 IAP524278:IAT524280 IKL524278:IKP524280 IUH524278:IUL524280 JED524278:JEH524280 JNZ524278:JOD524280 JXV524278:JXZ524280 KHR524278:KHV524280 KRN524278:KRR524280 LBJ524278:LBN524280 LLF524278:LLJ524280 LVB524278:LVF524280 MEX524278:MFB524280 MOT524278:MOX524280 MYP524278:MYT524280 NIL524278:NIP524280 NSH524278:NSL524280 OCD524278:OCH524280 OLZ524278:OMD524280 OVV524278:OVZ524280 PFR524278:PFV524280 PPN524278:PPR524280 PZJ524278:PZN524280 QJF524278:QJJ524280 QTB524278:QTF524280 RCX524278:RDB524280 RMT524278:RMX524280 RWP524278:RWT524280 SGL524278:SGP524280 SQH524278:SQL524280 TAD524278:TAH524280 TJZ524278:TKD524280 TTV524278:TTZ524280 UDR524278:UDV524280 UNN524278:UNR524280 UXJ524278:UXN524280 VHF524278:VHJ524280 VRB524278:VRF524280 WAX524278:WBB524280 WKT524278:WKX524280 WUP524278:WUT524280 XEL524278:XEP524280 ID589814:IH589816 RZ589814:SD589816 ABV589814:ABZ589816 ALR589814:ALV589816 AVN589814:AVR589816 BFJ589814:BFN589816 BPF589814:BPJ589816 BZB589814:BZF589816 CIX589814:CJB589816 CST589814:CSX589816 DCP589814:DCT589816 DML589814:DMP589816 DWH589814:DWL589816 EGD589814:EGH589816 EPZ589814:EQD589816 EZV589814:EZZ589816 FJR589814:FJV589816 FTN589814:FTR589816 GDJ589814:GDN589816 GNF589814:GNJ589816 GXB589814:GXF589816 HGX589814:HHB589816 HQT589814:HQX589816 IAP589814:IAT589816 IKL589814:IKP589816 IUH589814:IUL589816 JED589814:JEH589816 JNZ589814:JOD589816 JXV589814:JXZ589816 KHR589814:KHV589816 KRN589814:KRR589816 LBJ589814:LBN589816 LLF589814:LLJ589816 LVB589814:LVF589816 MEX589814:MFB589816 MOT589814:MOX589816 MYP589814:MYT589816 NIL589814:NIP589816 NSH589814:NSL589816 OCD589814:OCH589816 OLZ589814:OMD589816 OVV589814:OVZ589816 PFR589814:PFV589816 PPN589814:PPR589816 PZJ589814:PZN589816 QJF589814:QJJ589816 QTB589814:QTF589816 RCX589814:RDB589816 RMT589814:RMX589816 RWP589814:RWT589816 SGL589814:SGP589816 SQH589814:SQL589816 TAD589814:TAH589816 TJZ589814:TKD589816 TTV589814:TTZ589816 UDR589814:UDV589816 UNN589814:UNR589816 UXJ589814:UXN589816 VHF589814:VHJ589816 VRB589814:VRF589816 WAX589814:WBB589816 WKT589814:WKX589816 WUP589814:WUT589816 XEL589814:XEP589816 ID655350:IH655352 RZ655350:SD655352 ABV655350:ABZ655352 ALR655350:ALV655352 AVN655350:AVR655352 BFJ655350:BFN655352 BPF655350:BPJ655352 BZB655350:BZF655352 CIX655350:CJB655352 CST655350:CSX655352 DCP655350:DCT655352 DML655350:DMP655352 DWH655350:DWL655352 EGD655350:EGH655352 EPZ655350:EQD655352 EZV655350:EZZ655352 FJR655350:FJV655352 FTN655350:FTR655352 GDJ655350:GDN655352 GNF655350:GNJ655352 GXB655350:GXF655352 HGX655350:HHB655352 HQT655350:HQX655352 IAP655350:IAT655352 IKL655350:IKP655352 IUH655350:IUL655352 JED655350:JEH655352 JNZ655350:JOD655352 JXV655350:JXZ655352 KHR655350:KHV655352 KRN655350:KRR655352 LBJ655350:LBN655352 LLF655350:LLJ655352 LVB655350:LVF655352 MEX655350:MFB655352 MOT655350:MOX655352 MYP655350:MYT655352 NIL655350:NIP655352 NSH655350:NSL655352 OCD655350:OCH655352 OLZ655350:OMD655352 OVV655350:OVZ655352 PFR655350:PFV655352 PPN655350:PPR655352 PZJ655350:PZN655352 QJF655350:QJJ655352 QTB655350:QTF655352 RCX655350:RDB655352 RMT655350:RMX655352 RWP655350:RWT655352 SGL655350:SGP655352 SQH655350:SQL655352 TAD655350:TAH655352 TJZ655350:TKD655352 TTV655350:TTZ655352 UDR655350:UDV655352 UNN655350:UNR655352 UXJ655350:UXN655352 VHF655350:VHJ655352 VRB655350:VRF655352 WAX655350:WBB655352 WKT655350:WKX655352 WUP655350:WUT655352 XEL655350:XEP655352 ID720886:IH720888 RZ720886:SD720888 ABV720886:ABZ720888 ALR720886:ALV720888 AVN720886:AVR720888 BFJ720886:BFN720888 BPF720886:BPJ720888 BZB720886:BZF720888 CIX720886:CJB720888 CST720886:CSX720888 DCP720886:DCT720888 DML720886:DMP720888 DWH720886:DWL720888 EGD720886:EGH720888 EPZ720886:EQD720888 EZV720886:EZZ720888 FJR720886:FJV720888 FTN720886:FTR720888 GDJ720886:GDN720888 GNF720886:GNJ720888 GXB720886:GXF720888 HGX720886:HHB720888 HQT720886:HQX720888 IAP720886:IAT720888 IKL720886:IKP720888 IUH720886:IUL720888 JED720886:JEH720888 JNZ720886:JOD720888 JXV720886:JXZ720888 KHR720886:KHV720888 KRN720886:KRR720888 LBJ720886:LBN720888 LLF720886:LLJ720888 LVB720886:LVF720888 MEX720886:MFB720888 MOT720886:MOX720888 MYP720886:MYT720888 NIL720886:NIP720888 NSH720886:NSL720888 OCD720886:OCH720888 OLZ720886:OMD720888 OVV720886:OVZ720888 PFR720886:PFV720888 PPN720886:PPR720888 PZJ720886:PZN720888 QJF720886:QJJ720888 QTB720886:QTF720888 RCX720886:RDB720888 RMT720886:RMX720888 RWP720886:RWT720888 SGL720886:SGP720888 SQH720886:SQL720888 TAD720886:TAH720888 TJZ720886:TKD720888 TTV720886:TTZ720888 UDR720886:UDV720888 UNN720886:UNR720888 UXJ720886:UXN720888 VHF720886:VHJ720888 VRB720886:VRF720888 WAX720886:WBB720888 WKT720886:WKX720888 WUP720886:WUT720888 XEL720886:XEP720888 ID786422:IH786424 RZ786422:SD786424 ABV786422:ABZ786424 ALR786422:ALV786424 AVN786422:AVR786424 BFJ786422:BFN786424 BPF786422:BPJ786424 BZB786422:BZF786424 CIX786422:CJB786424 CST786422:CSX786424 DCP786422:DCT786424 DML786422:DMP786424 DWH786422:DWL786424 EGD786422:EGH786424 EPZ786422:EQD786424 EZV786422:EZZ786424 FJR786422:FJV786424 FTN786422:FTR786424 GDJ786422:GDN786424 GNF786422:GNJ786424 GXB786422:GXF786424 HGX786422:HHB786424 HQT786422:HQX786424 IAP786422:IAT786424 IKL786422:IKP786424 IUH786422:IUL786424 JED786422:JEH786424 JNZ786422:JOD786424 JXV786422:JXZ786424 KHR786422:KHV786424 KRN786422:KRR786424 LBJ786422:LBN786424 LLF786422:LLJ786424 LVB786422:LVF786424 MEX786422:MFB786424 MOT786422:MOX786424 MYP786422:MYT786424 NIL786422:NIP786424 NSH786422:NSL786424 OCD786422:OCH786424 OLZ786422:OMD786424 OVV786422:OVZ786424 PFR786422:PFV786424 PPN786422:PPR786424 PZJ786422:PZN786424 QJF786422:QJJ786424 QTB786422:QTF786424 RCX786422:RDB786424 RMT786422:RMX786424 RWP786422:RWT786424 SGL786422:SGP786424 SQH786422:SQL786424 TAD786422:TAH786424 TJZ786422:TKD786424 TTV786422:TTZ786424 UDR786422:UDV786424 UNN786422:UNR786424 UXJ786422:UXN786424 VHF786422:VHJ786424 VRB786422:VRF786424 WAX786422:WBB786424 WKT786422:WKX786424 WUP786422:WUT786424 XEL786422:XEP786424 ID851958:IH851960 RZ851958:SD851960 ABV851958:ABZ851960 ALR851958:ALV851960 AVN851958:AVR851960 BFJ851958:BFN851960 BPF851958:BPJ851960 BZB851958:BZF851960 CIX851958:CJB851960 CST851958:CSX851960 DCP851958:DCT851960 DML851958:DMP851960 DWH851958:DWL851960 EGD851958:EGH851960 EPZ851958:EQD851960 EZV851958:EZZ851960 FJR851958:FJV851960 FTN851958:FTR851960 GDJ851958:GDN851960 GNF851958:GNJ851960 GXB851958:GXF851960 HGX851958:HHB851960 HQT851958:HQX851960 IAP851958:IAT851960 IKL851958:IKP851960 IUH851958:IUL851960 JED851958:JEH851960 JNZ851958:JOD851960 JXV851958:JXZ851960 KHR851958:KHV851960 KRN851958:KRR851960 LBJ851958:LBN851960 LLF851958:LLJ851960 LVB851958:LVF851960 MEX851958:MFB851960 MOT851958:MOX851960 MYP851958:MYT851960 NIL851958:NIP851960 NSH851958:NSL851960 OCD851958:OCH851960 OLZ851958:OMD851960 OVV851958:OVZ851960 PFR851958:PFV851960 PPN851958:PPR851960 PZJ851958:PZN851960 QJF851958:QJJ851960 QTB851958:QTF851960 RCX851958:RDB851960 RMT851958:RMX851960 RWP851958:RWT851960 SGL851958:SGP851960 SQH851958:SQL851960 TAD851958:TAH851960 TJZ851958:TKD851960 TTV851958:TTZ851960 UDR851958:UDV851960 UNN851958:UNR851960 UXJ851958:UXN851960 VHF851958:VHJ851960 VRB851958:VRF851960 WAX851958:WBB851960 WKT851958:WKX851960 WUP851958:WUT851960 XEL851958:XEP851960 ID917494:IH917496 RZ917494:SD917496 ABV917494:ABZ917496 ALR917494:ALV917496 AVN917494:AVR917496 BFJ917494:BFN917496 BPF917494:BPJ917496 BZB917494:BZF917496 CIX917494:CJB917496 CST917494:CSX917496 DCP917494:DCT917496 DML917494:DMP917496 DWH917494:DWL917496 EGD917494:EGH917496 EPZ917494:EQD917496 EZV917494:EZZ917496 FJR917494:FJV917496 FTN917494:FTR917496 GDJ917494:GDN917496 GNF917494:GNJ917496 GXB917494:GXF917496 HGX917494:HHB917496 HQT917494:HQX917496 IAP917494:IAT917496 IKL917494:IKP917496 IUH917494:IUL917496 JED917494:JEH917496 JNZ917494:JOD917496 JXV917494:JXZ917496 KHR917494:KHV917496 KRN917494:KRR917496 LBJ917494:LBN917496 LLF917494:LLJ917496 LVB917494:LVF917496 MEX917494:MFB917496 MOT917494:MOX917496 MYP917494:MYT917496 NIL917494:NIP917496 NSH917494:NSL917496 OCD917494:OCH917496 OLZ917494:OMD917496 OVV917494:OVZ917496 PFR917494:PFV917496 PPN917494:PPR917496 PZJ917494:PZN917496 QJF917494:QJJ917496 QTB917494:QTF917496 RCX917494:RDB917496 RMT917494:RMX917496 RWP917494:RWT917496 SGL917494:SGP917496 SQH917494:SQL917496 TAD917494:TAH917496 TJZ917494:TKD917496 TTV917494:TTZ917496 UDR917494:UDV917496 UNN917494:UNR917496 UXJ917494:UXN917496 VHF917494:VHJ917496 VRB917494:VRF917496 WAX917494:WBB917496 WKT917494:WKX917496 WUP917494:WUT917496 XEL917494:XEP917496 ID983030:IH983032 RZ983030:SD983032 ABV983030:ABZ983032 ALR983030:ALV983032 AVN983030:AVR983032 BFJ983030:BFN983032 BPF983030:BPJ983032 BZB983030:BZF983032 CIX983030:CJB983032 CST983030:CSX983032 DCP983030:DCT983032 DML983030:DMP983032 DWH983030:DWL983032 EGD983030:EGH983032 EPZ983030:EQD983032 EZV983030:EZZ983032 FJR983030:FJV983032 FTN983030:FTR983032 GDJ983030:GDN983032 GNF983030:GNJ983032 GXB983030:GXF983032 HGX983030:HHB983032 HQT983030:HQX983032 IAP983030:IAT983032 IKL983030:IKP983032 IUH983030:IUL983032 JED983030:JEH983032 JNZ983030:JOD983032 JXV983030:JXZ983032 KHR983030:KHV983032 KRN983030:KRR983032 LBJ983030:LBN983032 LLF983030:LLJ983032 LVB983030:LVF983032 MEX983030:MFB983032 MOT983030:MOX983032 MYP983030:MYT983032 NIL983030:NIP983032 NSH983030:NSL983032 OCD983030:OCH983032 OLZ983030:OMD983032 OVV983030:OVZ983032 PFR983030:PFV983032 PPN983030:PPR983032 PZJ983030:PZN983032 QJF983030:QJJ983032 QTB983030:QTF983032 RCX983030:RDB983032 RMT983030:RMX983032 RWP983030:RWT983032 SGL983030:SGP983032 SQH983030:SQL983032 TAD983030:TAH983032 TJZ983030:TKD983032 TTV983030:TTZ983032 UDR983030:UDV983032 UNN983030:UNR983032 UXJ983030:UXN983032 VHF983030:VHJ983032 VRB983030:VRF983032 WAX983030:WBB983032 WKT983030:WKX983032 WUP983030:WUT983032 XEL983030:XEP983032 ID1048566:IH1048568 RZ1048566:SD1048568 ABV1048566:ABZ1048568 ALR1048566:ALV1048568 AVN1048566:AVR1048568 BFJ1048566:BFN1048568 BPF1048566:BPJ1048568 BZB1048566:BZF1048568 CIX1048566:CJB1048568 CST1048566:CSX1048568 DCP1048566:DCT1048568 DML1048566:DMP1048568 DWH1048566:DWL1048568 EGD1048566:EGH1048568 EPZ1048566:EQD1048568 EZV1048566:EZZ1048568 FJR1048566:FJV1048568 FTN1048566:FTR1048568 GDJ1048566:GDN1048568 GNF1048566:GNJ1048568 GXB1048566:GXF1048568 HGX1048566:HHB1048568 HQT1048566:HQX1048568 IAP1048566:IAT1048568 IKL1048566:IKP1048568 IUH1048566:IUL1048568 JED1048566:JEH1048568 JNZ1048566:JOD1048568 JXV1048566:JXZ1048568 KHR1048566:KHV1048568 KRN1048566:KRR1048568 LBJ1048566:LBN1048568 LLF1048566:LLJ1048568 LVB1048566:LVF1048568 MEX1048566:MFB1048568 MOT1048566:MOX1048568 MYP1048566:MYT1048568 NIL1048566:NIP1048568 NSH1048566:NSL1048568 OCD1048566:OCH1048568 OLZ1048566:OMD1048568 OVV1048566:OVZ1048568 PFR1048566:PFV1048568 PPN1048566:PPR1048568 PZJ1048566:PZN1048568 QJF1048566:QJJ1048568 QTB1048566:QTF1048568 RCX1048566:RDB1048568 RMT1048566:RMX1048568 RWP1048566:RWT1048568 SGL1048566:SGP1048568 SQH1048566:SQL1048568 TAD1048566:TAH1048568 TJZ1048566:TKD1048568 TTV1048566:TTZ1048568 UDR1048566:UDV1048568 UNN1048566:UNR1048568 UXJ1048566:UXN1048568 VHF1048566:VHJ1048568 VRB1048566:VRF1048568 WAX1048566:WBB1048568 WKT1048566:WKX1048568 WUP1048566:WUT1048568 XEL1048566:XEP1048568 ID65530:IH65530 RZ65530:SD65530 ABV65530:ABZ65530 ALR65530:ALV65530 AVN65530:AVR65530 BFJ65530:BFN65530 BPF65530:BPJ65530 BZB65530:BZF65530 CIX65530:CJB65530 CST65530:CSX65530 DCP65530:DCT65530 DML65530:DMP65530 DWH65530:DWL65530 EGD65530:EGH65530 EPZ65530:EQD65530 EZV65530:EZZ65530 FJR65530:FJV65530 FTN65530:FTR65530 GDJ65530:GDN65530 GNF65530:GNJ65530 GXB65530:GXF65530 HGX65530:HHB65530 HQT65530:HQX65530 IAP65530:IAT65530 IKL65530:IKP65530 IUH65530:IUL65530 JED65530:JEH65530 JNZ65530:JOD65530 JXV65530:JXZ65530 KHR65530:KHV65530 KRN65530:KRR65530 LBJ65530:LBN65530 LLF65530:LLJ65530 LVB65530:LVF65530 MEX65530:MFB65530 MOT65530:MOX65530 MYP65530:MYT65530 NIL65530:NIP65530 NSH65530:NSL65530 OCD65530:OCH65530 OLZ65530:OMD65530 OVV65530:OVZ65530 PFR65530:PFV65530 PPN65530:PPR65530 PZJ65530:PZN65530 QJF65530:QJJ65530 QTB65530:QTF65530 RCX65530:RDB65530 RMT65530:RMX65530 RWP65530:RWT65530 SGL65530:SGP65530 SQH65530:SQL65530 TAD65530:TAH65530 TJZ65530:TKD65530 TTV65530:TTZ65530 UDR65530:UDV65530 UNN65530:UNR65530 UXJ65530:UXN65530 VHF65530:VHJ65530 VRB65530:VRF65530 WAX65530:WBB65530 WKT65530:WKX65530 WUP65530:WUT65530 XEL65530:XEP65530 ID131066:IH131066 RZ131066:SD131066 ABV131066:ABZ131066 ALR131066:ALV131066 AVN131066:AVR131066 BFJ131066:BFN131066 BPF131066:BPJ131066 BZB131066:BZF131066 CIX131066:CJB131066 CST131066:CSX131066 DCP131066:DCT131066 DML131066:DMP131066 DWH131066:DWL131066 EGD131066:EGH131066 EPZ131066:EQD131066 EZV131066:EZZ131066 FJR131066:FJV131066 FTN131066:FTR131066 GDJ131066:GDN131066 GNF131066:GNJ131066 GXB131066:GXF131066 HGX131066:HHB131066 HQT131066:HQX131066 IAP131066:IAT131066 IKL131066:IKP131066 IUH131066:IUL131066 JED131066:JEH131066 JNZ131066:JOD131066 JXV131066:JXZ131066 KHR131066:KHV131066 KRN131066:KRR131066 LBJ131066:LBN131066 LLF131066:LLJ131066 LVB131066:LVF131066 MEX131066:MFB131066 MOT131066:MOX131066 MYP131066:MYT131066 NIL131066:NIP131066 NSH131066:NSL131066 OCD131066:OCH131066 OLZ131066:OMD131066 OVV131066:OVZ131066 PFR131066:PFV131066 PPN131066:PPR131066 PZJ131066:PZN131066 QJF131066:QJJ131066 QTB131066:QTF131066 RCX131066:RDB131066 RMT131066:RMX131066 RWP131066:RWT131066 SGL131066:SGP131066 SQH131066:SQL131066 TAD131066:TAH131066 TJZ131066:TKD131066 TTV131066:TTZ131066 UDR131066:UDV131066 UNN131066:UNR131066 UXJ131066:UXN131066 VHF131066:VHJ131066 VRB131066:VRF131066 WAX131066:WBB131066 WKT131066:WKX131066 WUP131066:WUT131066 XEL131066:XEP131066 ID196602:IH196602 RZ196602:SD196602 ABV196602:ABZ196602 ALR196602:ALV196602 AVN196602:AVR196602 BFJ196602:BFN196602 BPF196602:BPJ196602 BZB196602:BZF196602 CIX196602:CJB196602 CST196602:CSX196602 DCP196602:DCT196602 DML196602:DMP196602 DWH196602:DWL196602 EGD196602:EGH196602 EPZ196602:EQD196602 EZV196602:EZZ196602 FJR196602:FJV196602 FTN196602:FTR196602 GDJ196602:GDN196602 GNF196602:GNJ196602 GXB196602:GXF196602 HGX196602:HHB196602 HQT196602:HQX196602 IAP196602:IAT196602 IKL196602:IKP196602 IUH196602:IUL196602 JED196602:JEH196602 JNZ196602:JOD196602 JXV196602:JXZ196602 KHR196602:KHV196602 KRN196602:KRR196602 LBJ196602:LBN196602 LLF196602:LLJ196602 LVB196602:LVF196602 MEX196602:MFB196602 MOT196602:MOX196602 MYP196602:MYT196602 NIL196602:NIP196602 NSH196602:NSL196602 OCD196602:OCH196602 OLZ196602:OMD196602 OVV196602:OVZ196602 PFR196602:PFV196602 PPN196602:PPR196602 PZJ196602:PZN196602 QJF196602:QJJ196602 QTB196602:QTF196602 RCX196602:RDB196602 RMT196602:RMX196602 RWP196602:RWT196602 SGL196602:SGP196602 SQH196602:SQL196602 TAD196602:TAH196602 TJZ196602:TKD196602 TTV196602:TTZ196602 UDR196602:UDV196602 UNN196602:UNR196602 UXJ196602:UXN196602 VHF196602:VHJ196602 VRB196602:VRF196602 WAX196602:WBB196602 WKT196602:WKX196602 WUP196602:WUT196602 XEL196602:XEP196602 ID262138:IH262138 RZ262138:SD262138 ABV262138:ABZ262138 ALR262138:ALV262138 AVN262138:AVR262138 BFJ262138:BFN262138 BPF262138:BPJ262138 BZB262138:BZF262138 CIX262138:CJB262138 CST262138:CSX262138 DCP262138:DCT262138 DML262138:DMP262138 DWH262138:DWL262138 EGD262138:EGH262138 EPZ262138:EQD262138 EZV262138:EZZ262138 FJR262138:FJV262138 FTN262138:FTR262138 GDJ262138:GDN262138 GNF262138:GNJ262138 GXB262138:GXF262138 HGX262138:HHB262138 HQT262138:HQX262138 IAP262138:IAT262138 IKL262138:IKP262138 IUH262138:IUL262138 JED262138:JEH262138 JNZ262138:JOD262138 JXV262138:JXZ262138 KHR262138:KHV262138 KRN262138:KRR262138 LBJ262138:LBN262138 LLF262138:LLJ262138 LVB262138:LVF262138 MEX262138:MFB262138 MOT262138:MOX262138 MYP262138:MYT262138 NIL262138:NIP262138 NSH262138:NSL262138 OCD262138:OCH262138 OLZ262138:OMD262138 OVV262138:OVZ262138 PFR262138:PFV262138 PPN262138:PPR262138 PZJ262138:PZN262138 QJF262138:QJJ262138 QTB262138:QTF262138 RCX262138:RDB262138 RMT262138:RMX262138 RWP262138:RWT262138 SGL262138:SGP262138 SQH262138:SQL262138 TAD262138:TAH262138 TJZ262138:TKD262138 TTV262138:TTZ262138 UDR262138:UDV262138 UNN262138:UNR262138 UXJ262138:UXN262138 VHF262138:VHJ262138 VRB262138:VRF262138 WAX262138:WBB262138 WKT262138:WKX262138 WUP262138:WUT262138 XEL262138:XEP262138 ID327674:IH327674 RZ327674:SD327674 ABV327674:ABZ327674 ALR327674:ALV327674 AVN327674:AVR327674 BFJ327674:BFN327674 BPF327674:BPJ327674 BZB327674:BZF327674 CIX327674:CJB327674 CST327674:CSX327674 DCP327674:DCT327674 DML327674:DMP327674 DWH327674:DWL327674 EGD327674:EGH327674 EPZ327674:EQD327674 EZV327674:EZZ327674 FJR327674:FJV327674 FTN327674:FTR327674 GDJ327674:GDN327674 GNF327674:GNJ327674 GXB327674:GXF327674 HGX327674:HHB327674 HQT327674:HQX327674 IAP327674:IAT327674 IKL327674:IKP327674 IUH327674:IUL327674 JED327674:JEH327674 JNZ327674:JOD327674 JXV327674:JXZ327674 KHR327674:KHV327674 KRN327674:KRR327674 LBJ327674:LBN327674 LLF327674:LLJ327674 LVB327674:LVF327674 MEX327674:MFB327674 MOT327674:MOX327674 MYP327674:MYT327674 NIL327674:NIP327674 NSH327674:NSL327674 OCD327674:OCH327674 OLZ327674:OMD327674 OVV327674:OVZ327674 PFR327674:PFV327674 PPN327674:PPR327674 PZJ327674:PZN327674 QJF327674:QJJ327674 QTB327674:QTF327674 RCX327674:RDB327674 RMT327674:RMX327674 RWP327674:RWT327674 SGL327674:SGP327674 SQH327674:SQL327674 TAD327674:TAH327674 TJZ327674:TKD327674 TTV327674:TTZ327674 UDR327674:UDV327674 UNN327674:UNR327674 UXJ327674:UXN327674 VHF327674:VHJ327674 VRB327674:VRF327674 WAX327674:WBB327674 WKT327674:WKX327674 WUP327674:WUT327674 XEL327674:XEP327674 ID393210:IH393210 RZ393210:SD393210 ABV393210:ABZ393210 ALR393210:ALV393210 AVN393210:AVR393210 BFJ393210:BFN393210 BPF393210:BPJ393210 BZB393210:BZF393210 CIX393210:CJB393210 CST393210:CSX393210 DCP393210:DCT393210 DML393210:DMP393210 DWH393210:DWL393210 EGD393210:EGH393210 EPZ393210:EQD393210 EZV393210:EZZ393210 FJR393210:FJV393210 FTN393210:FTR393210 GDJ393210:GDN393210 GNF393210:GNJ393210 GXB393210:GXF393210 HGX393210:HHB393210 HQT393210:HQX393210 IAP393210:IAT393210 IKL393210:IKP393210 IUH393210:IUL393210 JED393210:JEH393210 JNZ393210:JOD393210 JXV393210:JXZ393210 KHR393210:KHV393210 KRN393210:KRR393210 LBJ393210:LBN393210 LLF393210:LLJ393210 LVB393210:LVF393210 MEX393210:MFB393210 MOT393210:MOX393210 MYP393210:MYT393210 NIL393210:NIP393210 NSH393210:NSL393210 OCD393210:OCH393210 OLZ393210:OMD393210 OVV393210:OVZ393210 PFR393210:PFV393210 PPN393210:PPR393210 PZJ393210:PZN393210 QJF393210:QJJ393210 QTB393210:QTF393210 RCX393210:RDB393210 RMT393210:RMX393210 RWP393210:RWT393210 SGL393210:SGP393210 SQH393210:SQL393210 TAD393210:TAH393210 TJZ393210:TKD393210 TTV393210:TTZ393210 UDR393210:UDV393210 UNN393210:UNR393210 UXJ393210:UXN393210 VHF393210:VHJ393210 VRB393210:VRF393210 WAX393210:WBB393210 WKT393210:WKX393210 WUP393210:WUT393210 XEL393210:XEP393210 ID458746:IH458746 RZ458746:SD458746 ABV458746:ABZ458746 ALR458746:ALV458746 AVN458746:AVR458746 BFJ458746:BFN458746 BPF458746:BPJ458746 BZB458746:BZF458746 CIX458746:CJB458746 CST458746:CSX458746 DCP458746:DCT458746 DML458746:DMP458746 DWH458746:DWL458746 EGD458746:EGH458746 EPZ458746:EQD458746 EZV458746:EZZ458746 FJR458746:FJV458746 FTN458746:FTR458746 GDJ458746:GDN458746 GNF458746:GNJ458746 GXB458746:GXF458746 HGX458746:HHB458746 HQT458746:HQX458746 IAP458746:IAT458746 IKL458746:IKP458746 IUH458746:IUL458746 JED458746:JEH458746 JNZ458746:JOD458746 JXV458746:JXZ458746 KHR458746:KHV458746 KRN458746:KRR458746 LBJ458746:LBN458746 LLF458746:LLJ458746 LVB458746:LVF458746 MEX458746:MFB458746 MOT458746:MOX458746 MYP458746:MYT458746 NIL458746:NIP458746 NSH458746:NSL458746 OCD458746:OCH458746 OLZ458746:OMD458746 OVV458746:OVZ458746 PFR458746:PFV458746 PPN458746:PPR458746 PZJ458746:PZN458746 QJF458746:QJJ458746 QTB458746:QTF458746 RCX458746:RDB458746 RMT458746:RMX458746 RWP458746:RWT458746 SGL458746:SGP458746 SQH458746:SQL458746 TAD458746:TAH458746 TJZ458746:TKD458746 TTV458746:TTZ458746 UDR458746:UDV458746 UNN458746:UNR458746 UXJ458746:UXN458746 VHF458746:VHJ458746 VRB458746:VRF458746 WAX458746:WBB458746 WKT458746:WKX458746 WUP458746:WUT458746 XEL458746:XEP458746 ID524282:IH524282 RZ524282:SD524282 ABV524282:ABZ524282 ALR524282:ALV524282 AVN524282:AVR524282 BFJ524282:BFN524282 BPF524282:BPJ524282 BZB524282:BZF524282 CIX524282:CJB524282 CST524282:CSX524282 DCP524282:DCT524282 DML524282:DMP524282 DWH524282:DWL524282 EGD524282:EGH524282 EPZ524282:EQD524282 EZV524282:EZZ524282 FJR524282:FJV524282 FTN524282:FTR524282 GDJ524282:GDN524282 GNF524282:GNJ524282 GXB524282:GXF524282 HGX524282:HHB524282 HQT524282:HQX524282 IAP524282:IAT524282 IKL524282:IKP524282 IUH524282:IUL524282 JED524282:JEH524282 JNZ524282:JOD524282 JXV524282:JXZ524282 KHR524282:KHV524282 KRN524282:KRR524282 LBJ524282:LBN524282 LLF524282:LLJ524282 LVB524282:LVF524282 MEX524282:MFB524282 MOT524282:MOX524282 MYP524282:MYT524282 NIL524282:NIP524282 NSH524282:NSL524282 OCD524282:OCH524282 OLZ524282:OMD524282 OVV524282:OVZ524282 PFR524282:PFV524282 PPN524282:PPR524282 PZJ524282:PZN524282 QJF524282:QJJ524282 QTB524282:QTF524282 RCX524282:RDB524282 RMT524282:RMX524282 RWP524282:RWT524282 SGL524282:SGP524282 SQH524282:SQL524282 TAD524282:TAH524282 TJZ524282:TKD524282 TTV524282:TTZ524282 UDR524282:UDV524282 UNN524282:UNR524282 UXJ524282:UXN524282 VHF524282:VHJ524282 VRB524282:VRF524282 WAX524282:WBB524282 WKT524282:WKX524282 WUP524282:WUT524282 XEL524282:XEP524282 ID589818:IH589818 RZ589818:SD589818 ABV589818:ABZ589818 ALR589818:ALV589818 AVN589818:AVR589818 BFJ589818:BFN589818 BPF589818:BPJ589818 BZB589818:BZF589818 CIX589818:CJB589818 CST589818:CSX589818 DCP589818:DCT589818 DML589818:DMP589818 DWH589818:DWL589818 EGD589818:EGH589818 EPZ589818:EQD589818 EZV589818:EZZ589818 FJR589818:FJV589818 FTN589818:FTR589818 GDJ589818:GDN589818 GNF589818:GNJ589818 GXB589818:GXF589818 HGX589818:HHB589818 HQT589818:HQX589818 IAP589818:IAT589818 IKL589818:IKP589818 IUH589818:IUL589818 JED589818:JEH589818 JNZ589818:JOD589818 JXV589818:JXZ589818 KHR589818:KHV589818 KRN589818:KRR589818 LBJ589818:LBN589818 LLF589818:LLJ589818 LVB589818:LVF589818 MEX589818:MFB589818 MOT589818:MOX589818 MYP589818:MYT589818 NIL589818:NIP589818 NSH589818:NSL589818 OCD589818:OCH589818 OLZ589818:OMD589818 OVV589818:OVZ589818 PFR589818:PFV589818 PPN589818:PPR589818 PZJ589818:PZN589818 QJF589818:QJJ589818 QTB589818:QTF589818 RCX589818:RDB589818 RMT589818:RMX589818 RWP589818:RWT589818 SGL589818:SGP589818 SQH589818:SQL589818 TAD589818:TAH589818 TJZ589818:TKD589818 TTV589818:TTZ589818 UDR589818:UDV589818 UNN589818:UNR589818 UXJ589818:UXN589818 VHF589818:VHJ589818 VRB589818:VRF589818 WAX589818:WBB589818 WKT589818:WKX589818 WUP589818:WUT589818 XEL589818:XEP589818 ID655354:IH655354 RZ655354:SD655354 ABV655354:ABZ655354 ALR655354:ALV655354 AVN655354:AVR655354 BFJ655354:BFN655354 BPF655354:BPJ655354 BZB655354:BZF655354 CIX655354:CJB655354 CST655354:CSX655354 DCP655354:DCT655354 DML655354:DMP655354 DWH655354:DWL655354 EGD655354:EGH655354 EPZ655354:EQD655354 EZV655354:EZZ655354 FJR655354:FJV655354 FTN655354:FTR655354 GDJ655354:GDN655354 GNF655354:GNJ655354 GXB655354:GXF655354 HGX655354:HHB655354 HQT655354:HQX655354 IAP655354:IAT655354 IKL655354:IKP655354 IUH655354:IUL655354 JED655354:JEH655354 JNZ655354:JOD655354 JXV655354:JXZ655354 KHR655354:KHV655354 KRN655354:KRR655354 LBJ655354:LBN655354 LLF655354:LLJ655354 LVB655354:LVF655354 MEX655354:MFB655354 MOT655354:MOX655354 MYP655354:MYT655354 NIL655354:NIP655354 NSH655354:NSL655354 OCD655354:OCH655354 OLZ655354:OMD655354 OVV655354:OVZ655354 PFR655354:PFV655354 PPN655354:PPR655354 PZJ655354:PZN655354 QJF655354:QJJ655354 QTB655354:QTF655354 RCX655354:RDB655354 RMT655354:RMX655354 RWP655354:RWT655354 SGL655354:SGP655354 SQH655354:SQL655354 TAD655354:TAH655354 TJZ655354:TKD655354 TTV655354:TTZ655354 UDR655354:UDV655354 UNN655354:UNR655354 UXJ655354:UXN655354 VHF655354:VHJ655354 VRB655354:VRF655354 WAX655354:WBB655354 WKT655354:WKX655354 WUP655354:WUT655354 XEL655354:XEP655354 ID720890:IH720890 RZ720890:SD720890 ABV720890:ABZ720890 ALR720890:ALV720890 AVN720890:AVR720890 BFJ720890:BFN720890 BPF720890:BPJ720890 BZB720890:BZF720890 CIX720890:CJB720890 CST720890:CSX720890 DCP720890:DCT720890 DML720890:DMP720890 DWH720890:DWL720890 EGD720890:EGH720890 EPZ720890:EQD720890 EZV720890:EZZ720890 FJR720890:FJV720890 FTN720890:FTR720890 GDJ720890:GDN720890 GNF720890:GNJ720890 GXB720890:GXF720890 HGX720890:HHB720890 HQT720890:HQX720890 IAP720890:IAT720890 IKL720890:IKP720890 IUH720890:IUL720890 JED720890:JEH720890 JNZ720890:JOD720890 JXV720890:JXZ720890 KHR720890:KHV720890 KRN720890:KRR720890 LBJ720890:LBN720890 LLF720890:LLJ720890 LVB720890:LVF720890 MEX720890:MFB720890 MOT720890:MOX720890 MYP720890:MYT720890 NIL720890:NIP720890 NSH720890:NSL720890 OCD720890:OCH720890 OLZ720890:OMD720890 OVV720890:OVZ720890 PFR720890:PFV720890 PPN720890:PPR720890 PZJ720890:PZN720890 QJF720890:QJJ720890 QTB720890:QTF720890 RCX720890:RDB720890 RMT720890:RMX720890 RWP720890:RWT720890 SGL720890:SGP720890 SQH720890:SQL720890 TAD720890:TAH720890 TJZ720890:TKD720890 TTV720890:TTZ720890 UDR720890:UDV720890 UNN720890:UNR720890 UXJ720890:UXN720890 VHF720890:VHJ720890 VRB720890:VRF720890 WAX720890:WBB720890 WKT720890:WKX720890 WUP720890:WUT720890 XEL720890:XEP720890 ID786426:IH786426 RZ786426:SD786426 ABV786426:ABZ786426 ALR786426:ALV786426 AVN786426:AVR786426 BFJ786426:BFN786426 BPF786426:BPJ786426 BZB786426:BZF786426 CIX786426:CJB786426 CST786426:CSX786426 DCP786426:DCT786426 DML786426:DMP786426 DWH786426:DWL786426 EGD786426:EGH786426 EPZ786426:EQD786426 EZV786426:EZZ786426 FJR786426:FJV786426 FTN786426:FTR786426 GDJ786426:GDN786426 GNF786426:GNJ786426 GXB786426:GXF786426 HGX786426:HHB786426 HQT786426:HQX786426 IAP786426:IAT786426 IKL786426:IKP786426 IUH786426:IUL786426 JED786426:JEH786426 JNZ786426:JOD786426 JXV786426:JXZ786426 KHR786426:KHV786426 KRN786426:KRR786426 LBJ786426:LBN786426 LLF786426:LLJ786426 LVB786426:LVF786426 MEX786426:MFB786426 MOT786426:MOX786426 MYP786426:MYT786426 NIL786426:NIP786426 NSH786426:NSL786426 OCD786426:OCH786426 OLZ786426:OMD786426 OVV786426:OVZ786426 PFR786426:PFV786426 PPN786426:PPR786426 PZJ786426:PZN786426 QJF786426:QJJ786426 QTB786426:QTF786426 RCX786426:RDB786426 RMT786426:RMX786426 RWP786426:RWT786426 SGL786426:SGP786426 SQH786426:SQL786426 TAD786426:TAH786426 TJZ786426:TKD786426 TTV786426:TTZ786426 UDR786426:UDV786426 UNN786426:UNR786426 UXJ786426:UXN786426 VHF786426:VHJ786426 VRB786426:VRF786426 WAX786426:WBB786426 WKT786426:WKX786426 WUP786426:WUT786426 XEL786426:XEP786426 ID851962:IH851962 RZ851962:SD851962 ABV851962:ABZ851962 ALR851962:ALV851962 AVN851962:AVR851962 BFJ851962:BFN851962 BPF851962:BPJ851962 BZB851962:BZF851962 CIX851962:CJB851962 CST851962:CSX851962 DCP851962:DCT851962 DML851962:DMP851962 DWH851962:DWL851962 EGD851962:EGH851962 EPZ851962:EQD851962 EZV851962:EZZ851962 FJR851962:FJV851962 FTN851962:FTR851962 GDJ851962:GDN851962 GNF851962:GNJ851962 GXB851962:GXF851962 HGX851962:HHB851962 HQT851962:HQX851962 IAP851962:IAT851962 IKL851962:IKP851962 IUH851962:IUL851962 JED851962:JEH851962 JNZ851962:JOD851962 JXV851962:JXZ851962 KHR851962:KHV851962 KRN851962:KRR851962 LBJ851962:LBN851962 LLF851962:LLJ851962 LVB851962:LVF851962 MEX851962:MFB851962 MOT851962:MOX851962 MYP851962:MYT851962 NIL851962:NIP851962 NSH851962:NSL851962 OCD851962:OCH851962 OLZ851962:OMD851962 OVV851962:OVZ851962 PFR851962:PFV851962 PPN851962:PPR851962 PZJ851962:PZN851962 QJF851962:QJJ851962 QTB851962:QTF851962 RCX851962:RDB851962 RMT851962:RMX851962 RWP851962:RWT851962 SGL851962:SGP851962 SQH851962:SQL851962 TAD851962:TAH851962 TJZ851962:TKD851962 TTV851962:TTZ851962 UDR851962:UDV851962 UNN851962:UNR851962 UXJ851962:UXN851962 VHF851962:VHJ851962 VRB851962:VRF851962 WAX851962:WBB851962 WKT851962:WKX851962 WUP851962:WUT851962 XEL851962:XEP851962 ID917498:IH917498 RZ917498:SD917498 ABV917498:ABZ917498 ALR917498:ALV917498 AVN917498:AVR917498 BFJ917498:BFN917498 BPF917498:BPJ917498 BZB917498:BZF917498 CIX917498:CJB917498 CST917498:CSX917498 DCP917498:DCT917498 DML917498:DMP917498 DWH917498:DWL917498 EGD917498:EGH917498 EPZ917498:EQD917498 EZV917498:EZZ917498 FJR917498:FJV917498 FTN917498:FTR917498 GDJ917498:GDN917498 GNF917498:GNJ917498 GXB917498:GXF917498 HGX917498:HHB917498 HQT917498:HQX917498 IAP917498:IAT917498 IKL917498:IKP917498 IUH917498:IUL917498 JED917498:JEH917498 JNZ917498:JOD917498 JXV917498:JXZ917498 KHR917498:KHV917498 KRN917498:KRR917498 LBJ917498:LBN917498 LLF917498:LLJ917498 LVB917498:LVF917498 MEX917498:MFB917498 MOT917498:MOX917498 MYP917498:MYT917498 NIL917498:NIP917498 NSH917498:NSL917498 OCD917498:OCH917498 OLZ917498:OMD917498 OVV917498:OVZ917498 PFR917498:PFV917498 PPN917498:PPR917498 PZJ917498:PZN917498 QJF917498:QJJ917498 QTB917498:QTF917498 RCX917498:RDB917498 RMT917498:RMX917498 RWP917498:RWT917498 SGL917498:SGP917498 SQH917498:SQL917498 TAD917498:TAH917498 TJZ917498:TKD917498 TTV917498:TTZ917498 UDR917498:UDV917498 UNN917498:UNR917498 UXJ917498:UXN917498 VHF917498:VHJ917498 VRB917498:VRF917498 WAX917498:WBB917498 WKT917498:WKX917498 WUP917498:WUT917498 XEL917498:XEP917498 ID983034:IH983034 RZ983034:SD983034 ABV983034:ABZ983034 ALR983034:ALV983034 AVN983034:AVR983034 BFJ983034:BFN983034 BPF983034:BPJ983034 BZB983034:BZF983034 CIX983034:CJB983034 CST983034:CSX983034 DCP983034:DCT983034 DML983034:DMP983034 DWH983034:DWL983034 EGD983034:EGH983034 EPZ983034:EQD983034 EZV983034:EZZ983034 FJR983034:FJV983034 FTN983034:FTR983034 GDJ983034:GDN983034 GNF983034:GNJ983034 GXB983034:GXF983034 HGX983034:HHB983034 HQT983034:HQX983034 IAP983034:IAT983034 IKL983034:IKP983034 IUH983034:IUL983034 JED983034:JEH983034 JNZ983034:JOD983034 JXV983034:JXZ983034 KHR983034:KHV983034 KRN983034:KRR983034 LBJ983034:LBN983034 LLF983034:LLJ983034 LVB983034:LVF983034 MEX983034:MFB983034 MOT983034:MOX983034 MYP983034:MYT983034 NIL983034:NIP983034 NSH983034:NSL983034 OCD983034:OCH983034 OLZ983034:OMD983034 OVV983034:OVZ983034 PFR983034:PFV983034 PPN983034:PPR983034 PZJ983034:PZN983034 QJF983034:QJJ983034 QTB983034:QTF983034 RCX983034:RDB983034 RMT983034:RMX983034 RWP983034:RWT983034 SGL983034:SGP983034 SQH983034:SQL983034 TAD983034:TAH983034 TJZ983034:TKD983034 TTV983034:TTZ983034 UDR983034:UDV983034 UNN983034:UNR983034 UXJ983034:UXN983034 VHF983034:VHJ983034 VRB983034:VRF983034 WAX983034:WBB983034 WKT983034:WKX983034 WUP983034:WUT983034 XEL983034:XEP983034 ID1048570:IH1048570 RZ1048570:SD1048570 ABV1048570:ABZ1048570 ALR1048570:ALV1048570 AVN1048570:AVR1048570 BFJ1048570:BFN1048570 BPF1048570:BPJ1048570 BZB1048570:BZF1048570 CIX1048570:CJB1048570 CST1048570:CSX1048570 DCP1048570:DCT1048570 DML1048570:DMP1048570 DWH1048570:DWL1048570 EGD1048570:EGH1048570 EPZ1048570:EQD1048570 EZV1048570:EZZ1048570 FJR1048570:FJV1048570 FTN1048570:FTR1048570 GDJ1048570:GDN1048570 GNF1048570:GNJ1048570 GXB1048570:GXF1048570 HGX1048570:HHB1048570 HQT1048570:HQX1048570 IAP1048570:IAT1048570 IKL1048570:IKP1048570 IUH1048570:IUL1048570 JED1048570:JEH1048570 JNZ1048570:JOD1048570 JXV1048570:JXZ1048570 KHR1048570:KHV1048570 KRN1048570:KRR1048570 LBJ1048570:LBN1048570 LLF1048570:LLJ1048570 LVB1048570:LVF1048570 MEX1048570:MFB1048570 MOT1048570:MOX1048570 MYP1048570:MYT1048570 NIL1048570:NIP1048570 NSH1048570:NSL1048570 OCD1048570:OCH1048570 OLZ1048570:OMD1048570 OVV1048570:OVZ1048570 PFR1048570:PFV1048570 PPN1048570:PPR1048570 PZJ1048570:PZN1048570 QJF1048570:QJJ1048570 QTB1048570:QTF1048570 RCX1048570:RDB1048570 RMT1048570:RMX1048570 RWP1048570:RWT1048570 SGL1048570:SGP1048570 SQH1048570:SQL1048570 TAD1048570:TAH1048570 TJZ1048570:TKD1048570 TTV1048570:TTZ1048570 UDR1048570:UDV1048570 UNN1048570:UNR1048570 UXJ1048570:UXN1048570 VHF1048570:VHJ1048570 VRB1048570:VRF1048570 WAX1048570:WBB1048570 WKT1048570:WKX1048570 WUP1048570:WUT1048570 XEL1048570:XEP1048570 II85 SE85 ACA85 ALW85 AVS85 BFO85 BPK85 BZG85 CJC85 CSY85 DCU85 DMQ85 DWM85 EGI85 EQE85 FAA85 FJW85 FTS85 GDO85 GNK85 GXG85 HHC85 HQY85 IAU85 IKQ85 IUM85 JEI85 JOE85 JYA85 KHW85 KRS85 LBO85 LLK85 LVG85 MFC85 MOY85 MYU85 NIQ85 NSM85 OCI85 OME85 OWA85 PFW85 PPS85 PZO85 QJK85 QTG85 RDC85 RMY85 RWU85 SGQ85 SQM85 TAI85 TKE85 TUA85 UDW85 UNS85 UXO85 VHK85 VRG85 WBC85 WKY85 WUU85 XEQ85 II65621 SE65621 ACA65621 ALW65621 AVS65621 BFO65621 BPK65621 BZG65621 CJC65621 CSY65621 DCU65621 DMQ65621 DWM65621 EGI65621 EQE65621 FAA65621 FJW65621 FTS65621 GDO65621 GNK65621 GXG65621 HHC65621 HQY65621 IAU65621 IKQ65621 IUM65621 JEI65621 JOE65621 JYA65621 KHW65621 KRS65621 LBO65621 LLK65621 LVG65621 MFC65621 MOY65621 MYU65621 NIQ65621 NSM65621 OCI65621 OME65621 OWA65621 PFW65621 PPS65621 PZO65621 QJK65621 QTG65621 RDC65621 RMY65621 RWU65621 SGQ65621 SQM65621 TAI65621 TKE65621 TUA65621 UDW65621 UNS65621 UXO65621 VHK65621 VRG65621 WBC65621 WKY65621 WUU65621 XEQ65621 II131157 SE131157 ACA131157 ALW131157 AVS131157 BFO131157 BPK131157 BZG131157 CJC131157 CSY131157 DCU131157 DMQ131157 DWM131157 EGI131157 EQE131157 FAA131157 FJW131157 FTS131157 GDO131157 GNK131157 GXG131157 HHC131157 HQY131157 IAU131157 IKQ131157 IUM131157 JEI131157 JOE131157 JYA131157 KHW131157 KRS131157 LBO131157 LLK131157 LVG131157 MFC131157 MOY131157 MYU131157 NIQ131157 NSM131157 OCI131157 OME131157 OWA131157 PFW131157 PPS131157 PZO131157 QJK131157 QTG131157 RDC131157 RMY131157 RWU131157 SGQ131157 SQM131157 TAI131157 TKE131157 TUA131157 UDW131157 UNS131157 UXO131157 VHK131157 VRG131157 WBC131157 WKY131157 WUU131157 XEQ131157 II196693 SE196693 ACA196693 ALW196693 AVS196693 BFO196693 BPK196693 BZG196693 CJC196693 CSY196693 DCU196693 DMQ196693 DWM196693 EGI196693 EQE196693 FAA196693 FJW196693 FTS196693 GDO196693 GNK196693 GXG196693 HHC196693 HQY196693 IAU196693 IKQ196693 IUM196693 JEI196693 JOE196693 JYA196693 KHW196693 KRS196693 LBO196693 LLK196693 LVG196693 MFC196693 MOY196693 MYU196693 NIQ196693 NSM196693 OCI196693 OME196693 OWA196693 PFW196693 PPS196693 PZO196693 QJK196693 QTG196693 RDC196693 RMY196693 RWU196693 SGQ196693 SQM196693 TAI196693 TKE196693 TUA196693 UDW196693 UNS196693 UXO196693 VHK196693 VRG196693 WBC196693 WKY196693 WUU196693 XEQ196693 II262229 SE262229 ACA262229 ALW262229 AVS262229 BFO262229 BPK262229 BZG262229 CJC262229 CSY262229 DCU262229 DMQ262229 DWM262229 EGI262229 EQE262229 FAA262229 FJW262229 FTS262229 GDO262229 GNK262229 GXG262229 HHC262229 HQY262229 IAU262229 IKQ262229 IUM262229 JEI262229 JOE262229 JYA262229 KHW262229 KRS262229 LBO262229 LLK262229 LVG262229 MFC262229 MOY262229 MYU262229 NIQ262229 NSM262229 OCI262229 OME262229 OWA262229 PFW262229 PPS262229 PZO262229 QJK262229 QTG262229 RDC262229 RMY262229 RWU262229 SGQ262229 SQM262229 TAI262229 TKE262229 TUA262229 UDW262229 UNS262229 UXO262229 VHK262229 VRG262229 WBC262229 WKY262229 WUU262229 XEQ262229 II327765 SE327765 ACA327765 ALW327765 AVS327765 BFO327765 BPK327765 BZG327765 CJC327765 CSY327765 DCU327765 DMQ327765 DWM327765 EGI327765 EQE327765 FAA327765 FJW327765 FTS327765 GDO327765 GNK327765 GXG327765 HHC327765 HQY327765 IAU327765 IKQ327765 IUM327765 JEI327765 JOE327765 JYA327765 KHW327765 KRS327765 LBO327765 LLK327765 LVG327765 MFC327765 MOY327765 MYU327765 NIQ327765 NSM327765 OCI327765 OME327765 OWA327765 PFW327765 PPS327765 PZO327765 QJK327765 QTG327765 RDC327765 RMY327765 RWU327765 SGQ327765 SQM327765 TAI327765 TKE327765 TUA327765 UDW327765 UNS327765 UXO327765 VHK327765 VRG327765 WBC327765 WKY327765 WUU327765 XEQ327765 II393301 SE393301 ACA393301 ALW393301 AVS393301 BFO393301 BPK393301 BZG393301 CJC393301 CSY393301 DCU393301 DMQ393301 DWM393301 EGI393301 EQE393301 FAA393301 FJW393301 FTS393301 GDO393301 GNK393301 GXG393301 HHC393301 HQY393301 IAU393301 IKQ393301 IUM393301 JEI393301 JOE393301 JYA393301 KHW393301 KRS393301 LBO393301 LLK393301 LVG393301 MFC393301 MOY393301 MYU393301 NIQ393301 NSM393301 OCI393301 OME393301 OWA393301 PFW393301 PPS393301 PZO393301 QJK393301 QTG393301 RDC393301 RMY393301 RWU393301 SGQ393301 SQM393301 TAI393301 TKE393301 TUA393301 UDW393301 UNS393301 UXO393301 VHK393301 VRG393301 WBC393301 WKY393301 WUU393301 XEQ393301 II458837 SE458837 ACA458837 ALW458837 AVS458837 BFO458837 BPK458837 BZG458837 CJC458837 CSY458837 DCU458837 DMQ458837 DWM458837 EGI458837 EQE458837 FAA458837 FJW458837 FTS458837 GDO458837 GNK458837 GXG458837 HHC458837 HQY458837 IAU458837 IKQ458837 IUM458837 JEI458837 JOE458837 JYA458837 KHW458837 KRS458837 LBO458837 LLK458837 LVG458837 MFC458837 MOY458837 MYU458837 NIQ458837 NSM458837 OCI458837 OME458837 OWA458837 PFW458837 PPS458837 PZO458837 QJK458837 QTG458837 RDC458837 RMY458837 RWU458837 SGQ458837 SQM458837 TAI458837 TKE458837 TUA458837 UDW458837 UNS458837 UXO458837 VHK458837 VRG458837 WBC458837 WKY458837 WUU458837 XEQ458837 II524373 SE524373 ACA524373 ALW524373 AVS524373 BFO524373 BPK524373 BZG524373 CJC524373 CSY524373 DCU524373 DMQ524373 DWM524373 EGI524373 EQE524373 FAA524373 FJW524373 FTS524373 GDO524373 GNK524373 GXG524373 HHC524373 HQY524373 IAU524373 IKQ524373 IUM524373 JEI524373 JOE524373 JYA524373 KHW524373 KRS524373 LBO524373 LLK524373 LVG524373 MFC524373 MOY524373 MYU524373 NIQ524373 NSM524373 OCI524373 OME524373 OWA524373 PFW524373 PPS524373 PZO524373 QJK524373 QTG524373 RDC524373 RMY524373 RWU524373 SGQ524373 SQM524373 TAI524373 TKE524373 TUA524373 UDW524373 UNS524373 UXO524373 VHK524373 VRG524373 WBC524373 WKY524373 WUU524373 XEQ524373 II589909 SE589909 ACA589909 ALW589909 AVS589909 BFO589909 BPK589909 BZG589909 CJC589909 CSY589909 DCU589909 DMQ589909 DWM589909 EGI589909 EQE589909 FAA589909 FJW589909 FTS589909 GDO589909 GNK589909 GXG589909 HHC589909 HQY589909 IAU589909 IKQ589909 IUM589909 JEI589909 JOE589909 JYA589909 KHW589909 KRS589909 LBO589909 LLK589909 LVG589909 MFC589909 MOY589909 MYU589909 NIQ589909 NSM589909 OCI589909 OME589909 OWA589909 PFW589909 PPS589909 PZO589909 QJK589909 QTG589909 RDC589909 RMY589909 RWU589909 SGQ589909 SQM589909 TAI589909 TKE589909 TUA589909 UDW589909 UNS589909 UXO589909 VHK589909 VRG589909 WBC589909 WKY589909 WUU589909 XEQ589909 II655445 SE655445 ACA655445 ALW655445 AVS655445 BFO655445 BPK655445 BZG655445 CJC655445 CSY655445 DCU655445 DMQ655445 DWM655445 EGI655445 EQE655445 FAA655445 FJW655445 FTS655445 GDO655445 GNK655445 GXG655445 HHC655445 HQY655445 IAU655445 IKQ655445 IUM655445 JEI655445 JOE655445 JYA655445 KHW655445 KRS655445 LBO655445 LLK655445 LVG655445 MFC655445 MOY655445 MYU655445 NIQ655445 NSM655445 OCI655445 OME655445 OWA655445 PFW655445 PPS655445 PZO655445 QJK655445 QTG655445 RDC655445 RMY655445 RWU655445 SGQ655445 SQM655445 TAI655445 TKE655445 TUA655445 UDW655445 UNS655445 UXO655445 VHK655445 VRG655445 WBC655445 WKY655445 WUU655445 XEQ655445 II720981 SE720981 ACA720981 ALW720981 AVS720981 BFO720981 BPK720981 BZG720981 CJC720981 CSY720981 DCU720981 DMQ720981 DWM720981 EGI720981 EQE720981 FAA720981 FJW720981 FTS720981 GDO720981 GNK720981 GXG720981 HHC720981 HQY720981 IAU720981 IKQ720981 IUM720981 JEI720981 JOE720981 JYA720981 KHW720981 KRS720981 LBO720981 LLK720981 LVG720981 MFC720981 MOY720981 MYU720981 NIQ720981 NSM720981 OCI720981 OME720981 OWA720981 PFW720981 PPS720981 PZO720981 QJK720981 QTG720981 RDC720981 RMY720981 RWU720981 SGQ720981 SQM720981 TAI720981 TKE720981 TUA720981 UDW720981 UNS720981 UXO720981 VHK720981 VRG720981 WBC720981 WKY720981 WUU720981 XEQ720981 II786517 SE786517 ACA786517 ALW786517 AVS786517 BFO786517 BPK786517 BZG786517 CJC786517 CSY786517 DCU786517 DMQ786517 DWM786517 EGI786517 EQE786517 FAA786517 FJW786517 FTS786517 GDO786517 GNK786517 GXG786517 HHC786517 HQY786517 IAU786517 IKQ786517 IUM786517 JEI786517 JOE786517 JYA786517 KHW786517 KRS786517 LBO786517 LLK786517 LVG786517 MFC786517 MOY786517 MYU786517 NIQ786517 NSM786517 OCI786517 OME786517 OWA786517 PFW786517 PPS786517 PZO786517 QJK786517 QTG786517 RDC786517 RMY786517 RWU786517 SGQ786517 SQM786517 TAI786517 TKE786517 TUA786517 UDW786517 UNS786517 UXO786517 VHK786517 VRG786517 WBC786517 WKY786517 WUU786517 XEQ786517 II852053 SE852053 ACA852053 ALW852053 AVS852053 BFO852053 BPK852053 BZG852053 CJC852053 CSY852053 DCU852053 DMQ852053 DWM852053 EGI852053 EQE852053 FAA852053 FJW852053 FTS852053 GDO852053 GNK852053 GXG852053 HHC852053 HQY852053 IAU852053 IKQ852053 IUM852053 JEI852053 JOE852053 JYA852053 KHW852053 KRS852053 LBO852053 LLK852053 LVG852053 MFC852053 MOY852053 MYU852053 NIQ852053 NSM852053 OCI852053 OME852053 OWA852053 PFW852053 PPS852053 PZO852053 QJK852053 QTG852053 RDC852053 RMY852053 RWU852053 SGQ852053 SQM852053 TAI852053 TKE852053 TUA852053 UDW852053 UNS852053 UXO852053 VHK852053 VRG852053 WBC852053 WKY852053 WUU852053 XEQ852053 II917589 SE917589 ACA917589 ALW917589 AVS917589 BFO917589 BPK917589 BZG917589 CJC917589 CSY917589 DCU917589 DMQ917589 DWM917589 EGI917589 EQE917589 FAA917589 FJW917589 FTS917589 GDO917589 GNK917589 GXG917589 HHC917589 HQY917589 IAU917589 IKQ917589 IUM917589 JEI917589 JOE917589 JYA917589 KHW917589 KRS917589 LBO917589 LLK917589 LVG917589 MFC917589 MOY917589 MYU917589 NIQ917589 NSM917589 OCI917589 OME917589 OWA917589 PFW917589 PPS917589 PZO917589 QJK917589 QTG917589 RDC917589 RMY917589 RWU917589 SGQ917589 SQM917589 TAI917589 TKE917589 TUA917589 UDW917589 UNS917589 UXO917589 VHK917589 VRG917589 WBC917589 WKY917589 WUU917589 XEQ917589 II983125 SE983125 ACA983125 ALW983125 AVS983125 BFO983125 BPK983125 BZG983125 CJC983125 CSY983125 DCU983125 DMQ983125 DWM983125 EGI983125 EQE983125 FAA983125 FJW983125 FTS983125 GDO983125 GNK983125 GXG983125 HHC983125 HQY983125 IAU983125 IKQ983125 IUM983125 JEI983125 JOE983125 JYA983125 KHW983125 KRS983125 LBO983125 LLK983125 LVG983125 MFC983125 MOY983125 MYU983125 NIQ983125 NSM983125 OCI983125 OME983125 OWA983125 PFW983125 PPS983125 PZO983125 QJK983125 QTG983125 RDC983125 RMY983125 RWU983125 SGQ983125 SQM983125 TAI983125 TKE983125 TUA983125 UDW983125 UNS983125 UXO983125 VHK983125 VRG983125 WBC983125 WKY983125 WUU983125 XEQ983125 ID74:IH79 RZ74:SD79 ABV74:ABZ79 ALR74:ALV79 AVN74:AVR79 BFJ74:BFN79 BPF74:BPJ79 BZB74:BZF79 CIX74:CJB79 CST74:CSX79 DCP74:DCT79 DML74:DMP79 DWH74:DWL79 EGD74:EGH79 EPZ74:EQD79 EZV74:EZZ79 FJR74:FJV79 FTN74:FTR79 GDJ74:GDN79 GNF74:GNJ79 GXB74:GXF79 HGX74:HHB79 HQT74:HQX79 IAP74:IAT79 IKL74:IKP79 IUH74:IUL79 JED74:JEH79 JNZ74:JOD79 JXV74:JXZ79 KHR74:KHV79 KRN74:KRR79 LBJ74:LBN79 LLF74:LLJ79 LVB74:LVF79 MEX74:MFB79 MOT74:MOX79 MYP74:MYT79 NIL74:NIP79 NSH74:NSL79 OCD74:OCH79 OLZ74:OMD79 OVV74:OVZ79 PFR74:PFV79 PPN74:PPR79 PZJ74:PZN79 QJF74:QJJ79 QTB74:QTF79 RCX74:RDB79 RMT74:RMX79 RWP74:RWT79 SGL74:SGP79 SQH74:SQL79 TAD74:TAH79 TJZ74:TKD79 TTV74:TTZ79 UDR74:UDV79 UNN74:UNR79 UXJ74:UXN79 VHF74:VHJ79 VRB74:VRF79 WAX74:WBB79 WKT74:WKX79 WUP74:WUT79 XEL74:XEP79 ID65610:IH65615 RZ65610:SD65615 ABV65610:ABZ65615 ALR65610:ALV65615 AVN65610:AVR65615 BFJ65610:BFN65615 BPF65610:BPJ65615 BZB65610:BZF65615 CIX65610:CJB65615 CST65610:CSX65615 DCP65610:DCT65615 DML65610:DMP65615 DWH65610:DWL65615 EGD65610:EGH65615 EPZ65610:EQD65615 EZV65610:EZZ65615 FJR65610:FJV65615 FTN65610:FTR65615 GDJ65610:GDN65615 GNF65610:GNJ65615 GXB65610:GXF65615 HGX65610:HHB65615 HQT65610:HQX65615 IAP65610:IAT65615 IKL65610:IKP65615 IUH65610:IUL65615 JED65610:JEH65615 JNZ65610:JOD65615 JXV65610:JXZ65615 KHR65610:KHV65615 KRN65610:KRR65615 LBJ65610:LBN65615 LLF65610:LLJ65615 LVB65610:LVF65615 MEX65610:MFB65615 MOT65610:MOX65615 MYP65610:MYT65615 NIL65610:NIP65615 NSH65610:NSL65615 OCD65610:OCH65615 OLZ65610:OMD65615 OVV65610:OVZ65615 PFR65610:PFV65615 PPN65610:PPR65615 PZJ65610:PZN65615 QJF65610:QJJ65615 QTB65610:QTF65615 RCX65610:RDB65615 RMT65610:RMX65615 RWP65610:RWT65615 SGL65610:SGP65615 SQH65610:SQL65615 TAD65610:TAH65615 TJZ65610:TKD65615 TTV65610:TTZ65615 UDR65610:UDV65615 UNN65610:UNR65615 UXJ65610:UXN65615 VHF65610:VHJ65615 VRB65610:VRF65615 WAX65610:WBB65615 WKT65610:WKX65615 WUP65610:WUT65615 XEL65610:XEP65615 ID131146:IH131151 RZ131146:SD131151 ABV131146:ABZ131151 ALR131146:ALV131151 AVN131146:AVR131151 BFJ131146:BFN131151 BPF131146:BPJ131151 BZB131146:BZF131151 CIX131146:CJB131151 CST131146:CSX131151 DCP131146:DCT131151 DML131146:DMP131151 DWH131146:DWL131151 EGD131146:EGH131151 EPZ131146:EQD131151 EZV131146:EZZ131151 FJR131146:FJV131151 FTN131146:FTR131151 GDJ131146:GDN131151 GNF131146:GNJ131151 GXB131146:GXF131151 HGX131146:HHB131151 HQT131146:HQX131151 IAP131146:IAT131151 IKL131146:IKP131151 IUH131146:IUL131151 JED131146:JEH131151 JNZ131146:JOD131151 JXV131146:JXZ131151 KHR131146:KHV131151 KRN131146:KRR131151 LBJ131146:LBN131151 LLF131146:LLJ131151 LVB131146:LVF131151 MEX131146:MFB131151 MOT131146:MOX131151 MYP131146:MYT131151 NIL131146:NIP131151 NSH131146:NSL131151 OCD131146:OCH131151 OLZ131146:OMD131151 OVV131146:OVZ131151 PFR131146:PFV131151 PPN131146:PPR131151 PZJ131146:PZN131151 QJF131146:QJJ131151 QTB131146:QTF131151 RCX131146:RDB131151 RMT131146:RMX131151 RWP131146:RWT131151 SGL131146:SGP131151 SQH131146:SQL131151 TAD131146:TAH131151 TJZ131146:TKD131151 TTV131146:TTZ131151 UDR131146:UDV131151 UNN131146:UNR131151 UXJ131146:UXN131151 VHF131146:VHJ131151 VRB131146:VRF131151 WAX131146:WBB131151 WKT131146:WKX131151 WUP131146:WUT131151 XEL131146:XEP131151 ID196682:IH196687 RZ196682:SD196687 ABV196682:ABZ196687 ALR196682:ALV196687 AVN196682:AVR196687 BFJ196682:BFN196687 BPF196682:BPJ196687 BZB196682:BZF196687 CIX196682:CJB196687 CST196682:CSX196687 DCP196682:DCT196687 DML196682:DMP196687 DWH196682:DWL196687 EGD196682:EGH196687 EPZ196682:EQD196687 EZV196682:EZZ196687 FJR196682:FJV196687 FTN196682:FTR196687 GDJ196682:GDN196687 GNF196682:GNJ196687 GXB196682:GXF196687 HGX196682:HHB196687 HQT196682:HQX196687 IAP196682:IAT196687 IKL196682:IKP196687 IUH196682:IUL196687 JED196682:JEH196687 JNZ196682:JOD196687 JXV196682:JXZ196687 KHR196682:KHV196687 KRN196682:KRR196687 LBJ196682:LBN196687 LLF196682:LLJ196687 LVB196682:LVF196687 MEX196682:MFB196687 MOT196682:MOX196687 MYP196682:MYT196687 NIL196682:NIP196687 NSH196682:NSL196687 OCD196682:OCH196687 OLZ196682:OMD196687 OVV196682:OVZ196687 PFR196682:PFV196687 PPN196682:PPR196687 PZJ196682:PZN196687 QJF196682:QJJ196687 QTB196682:QTF196687 RCX196682:RDB196687 RMT196682:RMX196687 RWP196682:RWT196687 SGL196682:SGP196687 SQH196682:SQL196687 TAD196682:TAH196687 TJZ196682:TKD196687 TTV196682:TTZ196687 UDR196682:UDV196687 UNN196682:UNR196687 UXJ196682:UXN196687 VHF196682:VHJ196687 VRB196682:VRF196687 WAX196682:WBB196687 WKT196682:WKX196687 WUP196682:WUT196687 XEL196682:XEP196687 ID262218:IH262223 RZ262218:SD262223 ABV262218:ABZ262223 ALR262218:ALV262223 AVN262218:AVR262223 BFJ262218:BFN262223 BPF262218:BPJ262223 BZB262218:BZF262223 CIX262218:CJB262223 CST262218:CSX262223 DCP262218:DCT262223 DML262218:DMP262223 DWH262218:DWL262223 EGD262218:EGH262223 EPZ262218:EQD262223 EZV262218:EZZ262223 FJR262218:FJV262223 FTN262218:FTR262223 GDJ262218:GDN262223 GNF262218:GNJ262223 GXB262218:GXF262223 HGX262218:HHB262223 HQT262218:HQX262223 IAP262218:IAT262223 IKL262218:IKP262223 IUH262218:IUL262223 JED262218:JEH262223 JNZ262218:JOD262223 JXV262218:JXZ262223 KHR262218:KHV262223 KRN262218:KRR262223 LBJ262218:LBN262223 LLF262218:LLJ262223 LVB262218:LVF262223 MEX262218:MFB262223 MOT262218:MOX262223 MYP262218:MYT262223 NIL262218:NIP262223 NSH262218:NSL262223 OCD262218:OCH262223 OLZ262218:OMD262223 OVV262218:OVZ262223 PFR262218:PFV262223 PPN262218:PPR262223 PZJ262218:PZN262223 QJF262218:QJJ262223 QTB262218:QTF262223 RCX262218:RDB262223 RMT262218:RMX262223 RWP262218:RWT262223 SGL262218:SGP262223 SQH262218:SQL262223 TAD262218:TAH262223 TJZ262218:TKD262223 TTV262218:TTZ262223 UDR262218:UDV262223 UNN262218:UNR262223 UXJ262218:UXN262223 VHF262218:VHJ262223 VRB262218:VRF262223 WAX262218:WBB262223 WKT262218:WKX262223 WUP262218:WUT262223 XEL262218:XEP262223 ID327754:IH327759 RZ327754:SD327759 ABV327754:ABZ327759 ALR327754:ALV327759 AVN327754:AVR327759 BFJ327754:BFN327759 BPF327754:BPJ327759 BZB327754:BZF327759 CIX327754:CJB327759 CST327754:CSX327759 DCP327754:DCT327759 DML327754:DMP327759 DWH327754:DWL327759 EGD327754:EGH327759 EPZ327754:EQD327759 EZV327754:EZZ327759 FJR327754:FJV327759 FTN327754:FTR327759 GDJ327754:GDN327759 GNF327754:GNJ327759 GXB327754:GXF327759 HGX327754:HHB327759 HQT327754:HQX327759 IAP327754:IAT327759 IKL327754:IKP327759 IUH327754:IUL327759 JED327754:JEH327759 JNZ327754:JOD327759 JXV327754:JXZ327759 KHR327754:KHV327759 KRN327754:KRR327759 LBJ327754:LBN327759 LLF327754:LLJ327759 LVB327754:LVF327759 MEX327754:MFB327759 MOT327754:MOX327759 MYP327754:MYT327759 NIL327754:NIP327759 NSH327754:NSL327759 OCD327754:OCH327759 OLZ327754:OMD327759 OVV327754:OVZ327759 PFR327754:PFV327759 PPN327754:PPR327759 PZJ327754:PZN327759 QJF327754:QJJ327759 QTB327754:QTF327759 RCX327754:RDB327759 RMT327754:RMX327759 RWP327754:RWT327759 SGL327754:SGP327759 SQH327754:SQL327759 TAD327754:TAH327759 TJZ327754:TKD327759 TTV327754:TTZ327759 UDR327754:UDV327759 UNN327754:UNR327759 UXJ327754:UXN327759 VHF327754:VHJ327759 VRB327754:VRF327759 WAX327754:WBB327759 WKT327754:WKX327759 WUP327754:WUT327759 XEL327754:XEP327759 ID393290:IH393295 RZ393290:SD393295 ABV393290:ABZ393295 ALR393290:ALV393295 AVN393290:AVR393295 BFJ393290:BFN393295 BPF393290:BPJ393295 BZB393290:BZF393295 CIX393290:CJB393295 CST393290:CSX393295 DCP393290:DCT393295 DML393290:DMP393295 DWH393290:DWL393295 EGD393290:EGH393295 EPZ393290:EQD393295 EZV393290:EZZ393295 FJR393290:FJV393295 FTN393290:FTR393295 GDJ393290:GDN393295 GNF393290:GNJ393295 GXB393290:GXF393295 HGX393290:HHB393295 HQT393290:HQX393295 IAP393290:IAT393295 IKL393290:IKP393295 IUH393290:IUL393295 JED393290:JEH393295 JNZ393290:JOD393295 JXV393290:JXZ393295 KHR393290:KHV393295 KRN393290:KRR393295 LBJ393290:LBN393295 LLF393290:LLJ393295 LVB393290:LVF393295 MEX393290:MFB393295 MOT393290:MOX393295 MYP393290:MYT393295 NIL393290:NIP393295 NSH393290:NSL393295 OCD393290:OCH393295 OLZ393290:OMD393295 OVV393290:OVZ393295 PFR393290:PFV393295 PPN393290:PPR393295 PZJ393290:PZN393295 QJF393290:QJJ393295 QTB393290:QTF393295 RCX393290:RDB393295 RMT393290:RMX393295 RWP393290:RWT393295 SGL393290:SGP393295 SQH393290:SQL393295 TAD393290:TAH393295 TJZ393290:TKD393295 TTV393290:TTZ393295 UDR393290:UDV393295 UNN393290:UNR393295 UXJ393290:UXN393295 VHF393290:VHJ393295 VRB393290:VRF393295 WAX393290:WBB393295 WKT393290:WKX393295 WUP393290:WUT393295 XEL393290:XEP393295 ID458826:IH458831 RZ458826:SD458831 ABV458826:ABZ458831 ALR458826:ALV458831 AVN458826:AVR458831 BFJ458826:BFN458831 BPF458826:BPJ458831 BZB458826:BZF458831 CIX458826:CJB458831 CST458826:CSX458831 DCP458826:DCT458831 DML458826:DMP458831 DWH458826:DWL458831 EGD458826:EGH458831 EPZ458826:EQD458831 EZV458826:EZZ458831 FJR458826:FJV458831 FTN458826:FTR458831 GDJ458826:GDN458831 GNF458826:GNJ458831 GXB458826:GXF458831 HGX458826:HHB458831 HQT458826:HQX458831 IAP458826:IAT458831 IKL458826:IKP458831 IUH458826:IUL458831 JED458826:JEH458831 JNZ458826:JOD458831 JXV458826:JXZ458831 KHR458826:KHV458831 KRN458826:KRR458831 LBJ458826:LBN458831 LLF458826:LLJ458831 LVB458826:LVF458831 MEX458826:MFB458831 MOT458826:MOX458831 MYP458826:MYT458831 NIL458826:NIP458831 NSH458826:NSL458831 OCD458826:OCH458831 OLZ458826:OMD458831 OVV458826:OVZ458831 PFR458826:PFV458831 PPN458826:PPR458831 PZJ458826:PZN458831 QJF458826:QJJ458831 QTB458826:QTF458831 RCX458826:RDB458831 RMT458826:RMX458831 RWP458826:RWT458831 SGL458826:SGP458831 SQH458826:SQL458831 TAD458826:TAH458831 TJZ458826:TKD458831 TTV458826:TTZ458831 UDR458826:UDV458831 UNN458826:UNR458831 UXJ458826:UXN458831 VHF458826:VHJ458831 VRB458826:VRF458831 WAX458826:WBB458831 WKT458826:WKX458831 WUP458826:WUT458831 XEL458826:XEP458831 ID524362:IH524367 RZ524362:SD524367 ABV524362:ABZ524367 ALR524362:ALV524367 AVN524362:AVR524367 BFJ524362:BFN524367 BPF524362:BPJ524367 BZB524362:BZF524367 CIX524362:CJB524367 CST524362:CSX524367 DCP524362:DCT524367 DML524362:DMP524367 DWH524362:DWL524367 EGD524362:EGH524367 EPZ524362:EQD524367 EZV524362:EZZ524367 FJR524362:FJV524367 FTN524362:FTR524367 GDJ524362:GDN524367 GNF524362:GNJ524367 GXB524362:GXF524367 HGX524362:HHB524367 HQT524362:HQX524367 IAP524362:IAT524367 IKL524362:IKP524367 IUH524362:IUL524367 JED524362:JEH524367 JNZ524362:JOD524367 JXV524362:JXZ524367 KHR524362:KHV524367 KRN524362:KRR524367 LBJ524362:LBN524367 LLF524362:LLJ524367 LVB524362:LVF524367 MEX524362:MFB524367 MOT524362:MOX524367 MYP524362:MYT524367 NIL524362:NIP524367 NSH524362:NSL524367 OCD524362:OCH524367 OLZ524362:OMD524367 OVV524362:OVZ524367 PFR524362:PFV524367 PPN524362:PPR524367 PZJ524362:PZN524367 QJF524362:QJJ524367 QTB524362:QTF524367 RCX524362:RDB524367 RMT524362:RMX524367 RWP524362:RWT524367 SGL524362:SGP524367 SQH524362:SQL524367 TAD524362:TAH524367 TJZ524362:TKD524367 TTV524362:TTZ524367 UDR524362:UDV524367 UNN524362:UNR524367 UXJ524362:UXN524367 VHF524362:VHJ524367 VRB524362:VRF524367 WAX524362:WBB524367 WKT524362:WKX524367 WUP524362:WUT524367 XEL524362:XEP524367 ID589898:IH589903 RZ589898:SD589903 ABV589898:ABZ589903 ALR589898:ALV589903 AVN589898:AVR589903 BFJ589898:BFN589903 BPF589898:BPJ589903 BZB589898:BZF589903 CIX589898:CJB589903 CST589898:CSX589903 DCP589898:DCT589903 DML589898:DMP589903 DWH589898:DWL589903 EGD589898:EGH589903 EPZ589898:EQD589903 EZV589898:EZZ589903 FJR589898:FJV589903 FTN589898:FTR589903 GDJ589898:GDN589903 GNF589898:GNJ589903 GXB589898:GXF589903 HGX589898:HHB589903 HQT589898:HQX589903 IAP589898:IAT589903 IKL589898:IKP589903 IUH589898:IUL589903 JED589898:JEH589903 JNZ589898:JOD589903 JXV589898:JXZ589903 KHR589898:KHV589903 KRN589898:KRR589903 LBJ589898:LBN589903 LLF589898:LLJ589903 LVB589898:LVF589903 MEX589898:MFB589903 MOT589898:MOX589903 MYP589898:MYT589903 NIL589898:NIP589903 NSH589898:NSL589903 OCD589898:OCH589903 OLZ589898:OMD589903 OVV589898:OVZ589903 PFR589898:PFV589903 PPN589898:PPR589903 PZJ589898:PZN589903 QJF589898:QJJ589903 QTB589898:QTF589903 RCX589898:RDB589903 RMT589898:RMX589903 RWP589898:RWT589903 SGL589898:SGP589903 SQH589898:SQL589903 TAD589898:TAH589903 TJZ589898:TKD589903 TTV589898:TTZ589903 UDR589898:UDV589903 UNN589898:UNR589903 UXJ589898:UXN589903 VHF589898:VHJ589903 VRB589898:VRF589903 WAX589898:WBB589903 WKT589898:WKX589903 WUP589898:WUT589903 XEL589898:XEP589903 ID655434:IH655439 RZ655434:SD655439 ABV655434:ABZ655439 ALR655434:ALV655439 AVN655434:AVR655439 BFJ655434:BFN655439 BPF655434:BPJ655439 BZB655434:BZF655439 CIX655434:CJB655439 CST655434:CSX655439 DCP655434:DCT655439 DML655434:DMP655439 DWH655434:DWL655439 EGD655434:EGH655439 EPZ655434:EQD655439 EZV655434:EZZ655439 FJR655434:FJV655439 FTN655434:FTR655439 GDJ655434:GDN655439 GNF655434:GNJ655439 GXB655434:GXF655439 HGX655434:HHB655439 HQT655434:HQX655439 IAP655434:IAT655439 IKL655434:IKP655439 IUH655434:IUL655439 JED655434:JEH655439 JNZ655434:JOD655439 JXV655434:JXZ655439 KHR655434:KHV655439 KRN655434:KRR655439 LBJ655434:LBN655439 LLF655434:LLJ655439 LVB655434:LVF655439 MEX655434:MFB655439 MOT655434:MOX655439 MYP655434:MYT655439 NIL655434:NIP655439 NSH655434:NSL655439 OCD655434:OCH655439 OLZ655434:OMD655439 OVV655434:OVZ655439 PFR655434:PFV655439 PPN655434:PPR655439 PZJ655434:PZN655439 QJF655434:QJJ655439 QTB655434:QTF655439 RCX655434:RDB655439 RMT655434:RMX655439 RWP655434:RWT655439 SGL655434:SGP655439 SQH655434:SQL655439 TAD655434:TAH655439 TJZ655434:TKD655439 TTV655434:TTZ655439 UDR655434:UDV655439 UNN655434:UNR655439 UXJ655434:UXN655439 VHF655434:VHJ655439 VRB655434:VRF655439 WAX655434:WBB655439 WKT655434:WKX655439 WUP655434:WUT655439 XEL655434:XEP655439 ID720970:IH720975 RZ720970:SD720975 ABV720970:ABZ720975 ALR720970:ALV720975 AVN720970:AVR720975 BFJ720970:BFN720975 BPF720970:BPJ720975 BZB720970:BZF720975 CIX720970:CJB720975 CST720970:CSX720975 DCP720970:DCT720975 DML720970:DMP720975 DWH720970:DWL720975 EGD720970:EGH720975 EPZ720970:EQD720975 EZV720970:EZZ720975 FJR720970:FJV720975 FTN720970:FTR720975 GDJ720970:GDN720975 GNF720970:GNJ720975 GXB720970:GXF720975 HGX720970:HHB720975 HQT720970:HQX720975 IAP720970:IAT720975 IKL720970:IKP720975 IUH720970:IUL720975 JED720970:JEH720975 JNZ720970:JOD720975 JXV720970:JXZ720975 KHR720970:KHV720975 KRN720970:KRR720975 LBJ720970:LBN720975 LLF720970:LLJ720975 LVB720970:LVF720975 MEX720970:MFB720975 MOT720970:MOX720975 MYP720970:MYT720975 NIL720970:NIP720975 NSH720970:NSL720975 OCD720970:OCH720975 OLZ720970:OMD720975 OVV720970:OVZ720975 PFR720970:PFV720975 PPN720970:PPR720975 PZJ720970:PZN720975 QJF720970:QJJ720975 QTB720970:QTF720975 RCX720970:RDB720975 RMT720970:RMX720975 RWP720970:RWT720975 SGL720970:SGP720975 SQH720970:SQL720975 TAD720970:TAH720975 TJZ720970:TKD720975 TTV720970:TTZ720975 UDR720970:UDV720975 UNN720970:UNR720975 UXJ720970:UXN720975 VHF720970:VHJ720975 VRB720970:VRF720975 WAX720970:WBB720975 WKT720970:WKX720975 WUP720970:WUT720975 XEL720970:XEP720975 ID786506:IH786511 RZ786506:SD786511 ABV786506:ABZ786511 ALR786506:ALV786511 AVN786506:AVR786511 BFJ786506:BFN786511 BPF786506:BPJ786511 BZB786506:BZF786511 CIX786506:CJB786511 CST786506:CSX786511 DCP786506:DCT786511 DML786506:DMP786511 DWH786506:DWL786511 EGD786506:EGH786511 EPZ786506:EQD786511 EZV786506:EZZ786511 FJR786506:FJV786511 FTN786506:FTR786511 GDJ786506:GDN786511 GNF786506:GNJ786511 GXB786506:GXF786511 HGX786506:HHB786511 HQT786506:HQX786511 IAP786506:IAT786511 IKL786506:IKP786511 IUH786506:IUL786511 JED786506:JEH786511 JNZ786506:JOD786511 JXV786506:JXZ786511 KHR786506:KHV786511 KRN786506:KRR786511 LBJ786506:LBN786511 LLF786506:LLJ786511 LVB786506:LVF786511 MEX786506:MFB786511 MOT786506:MOX786511 MYP786506:MYT786511 NIL786506:NIP786511 NSH786506:NSL786511 OCD786506:OCH786511 OLZ786506:OMD786511 OVV786506:OVZ786511 PFR786506:PFV786511 PPN786506:PPR786511 PZJ786506:PZN786511 QJF786506:QJJ786511 QTB786506:QTF786511 RCX786506:RDB786511 RMT786506:RMX786511 RWP786506:RWT786511 SGL786506:SGP786511 SQH786506:SQL786511 TAD786506:TAH786511 TJZ786506:TKD786511 TTV786506:TTZ786511 UDR786506:UDV786511 UNN786506:UNR786511 UXJ786506:UXN786511 VHF786506:VHJ786511 VRB786506:VRF786511 WAX786506:WBB786511 WKT786506:WKX786511 WUP786506:WUT786511 XEL786506:XEP786511 ID852042:IH852047 RZ852042:SD852047 ABV852042:ABZ852047 ALR852042:ALV852047 AVN852042:AVR852047 BFJ852042:BFN852047 BPF852042:BPJ852047 BZB852042:BZF852047 CIX852042:CJB852047 CST852042:CSX852047 DCP852042:DCT852047 DML852042:DMP852047 DWH852042:DWL852047 EGD852042:EGH852047 EPZ852042:EQD852047 EZV852042:EZZ852047 FJR852042:FJV852047 FTN852042:FTR852047 GDJ852042:GDN852047 GNF852042:GNJ852047 GXB852042:GXF852047 HGX852042:HHB852047 HQT852042:HQX852047 IAP852042:IAT852047 IKL852042:IKP852047 IUH852042:IUL852047 JED852042:JEH852047 JNZ852042:JOD852047 JXV852042:JXZ852047 KHR852042:KHV852047 KRN852042:KRR852047 LBJ852042:LBN852047 LLF852042:LLJ852047 LVB852042:LVF852047 MEX852042:MFB852047 MOT852042:MOX852047 MYP852042:MYT852047 NIL852042:NIP852047 NSH852042:NSL852047 OCD852042:OCH852047 OLZ852042:OMD852047 OVV852042:OVZ852047 PFR852042:PFV852047 PPN852042:PPR852047 PZJ852042:PZN852047 QJF852042:QJJ852047 QTB852042:QTF852047 RCX852042:RDB852047 RMT852042:RMX852047 RWP852042:RWT852047 SGL852042:SGP852047 SQH852042:SQL852047 TAD852042:TAH852047 TJZ852042:TKD852047 TTV852042:TTZ852047 UDR852042:UDV852047 UNN852042:UNR852047 UXJ852042:UXN852047 VHF852042:VHJ852047 VRB852042:VRF852047 WAX852042:WBB852047 WKT852042:WKX852047 WUP852042:WUT852047 XEL852042:XEP852047 ID917578:IH917583 RZ917578:SD917583 ABV917578:ABZ917583 ALR917578:ALV917583 AVN917578:AVR917583 BFJ917578:BFN917583 BPF917578:BPJ917583 BZB917578:BZF917583 CIX917578:CJB917583 CST917578:CSX917583 DCP917578:DCT917583 DML917578:DMP917583 DWH917578:DWL917583 EGD917578:EGH917583 EPZ917578:EQD917583 EZV917578:EZZ917583 FJR917578:FJV917583 FTN917578:FTR917583 GDJ917578:GDN917583 GNF917578:GNJ917583 GXB917578:GXF917583 HGX917578:HHB917583 HQT917578:HQX917583 IAP917578:IAT917583 IKL917578:IKP917583 IUH917578:IUL917583 JED917578:JEH917583 JNZ917578:JOD917583 JXV917578:JXZ917583 KHR917578:KHV917583 KRN917578:KRR917583 LBJ917578:LBN917583 LLF917578:LLJ917583 LVB917578:LVF917583 MEX917578:MFB917583 MOT917578:MOX917583 MYP917578:MYT917583 NIL917578:NIP917583 NSH917578:NSL917583 OCD917578:OCH917583 OLZ917578:OMD917583 OVV917578:OVZ917583 PFR917578:PFV917583 PPN917578:PPR917583 PZJ917578:PZN917583 QJF917578:QJJ917583 QTB917578:QTF917583 RCX917578:RDB917583 RMT917578:RMX917583 RWP917578:RWT917583 SGL917578:SGP917583 SQH917578:SQL917583 TAD917578:TAH917583 TJZ917578:TKD917583 TTV917578:TTZ917583 UDR917578:UDV917583 UNN917578:UNR917583 UXJ917578:UXN917583 VHF917578:VHJ917583 VRB917578:VRF917583 WAX917578:WBB917583 WKT917578:WKX917583 WUP917578:WUT917583 XEL917578:XEP917583 ID983114:IH983119 RZ983114:SD983119 ABV983114:ABZ983119 ALR983114:ALV983119 AVN983114:AVR983119 BFJ983114:BFN983119 BPF983114:BPJ983119 BZB983114:BZF983119 CIX983114:CJB983119 CST983114:CSX983119 DCP983114:DCT983119 DML983114:DMP983119 DWH983114:DWL983119 EGD983114:EGH983119 EPZ983114:EQD983119 EZV983114:EZZ983119 FJR983114:FJV983119 FTN983114:FTR983119 GDJ983114:GDN983119 GNF983114:GNJ983119 GXB983114:GXF983119 HGX983114:HHB983119 HQT983114:HQX983119 IAP983114:IAT983119 IKL983114:IKP983119 IUH983114:IUL983119 JED983114:JEH983119 JNZ983114:JOD983119 JXV983114:JXZ983119 KHR983114:KHV983119 KRN983114:KRR983119 LBJ983114:LBN983119 LLF983114:LLJ983119 LVB983114:LVF983119 MEX983114:MFB983119 MOT983114:MOX983119 MYP983114:MYT983119 NIL983114:NIP983119 NSH983114:NSL983119 OCD983114:OCH983119 OLZ983114:OMD983119 OVV983114:OVZ983119 PFR983114:PFV983119 PPN983114:PPR983119 PZJ983114:PZN983119 QJF983114:QJJ983119 QTB983114:QTF983119 RCX983114:RDB983119 RMT983114:RMX983119 RWP983114:RWT983119 SGL983114:SGP983119 SQH983114:SQL983119 TAD983114:TAH983119 TJZ983114:TKD983119 TTV983114:TTZ983119 UDR983114:UDV983119 UNN983114:UNR983119 UXJ983114:UXN983119 VHF983114:VHJ983119 VRB983114:VRF983119 WAX983114:WBB983119 WKT983114:WKX983119 WUP983114:WUT983119 XEL983114:XEP983119 ID56:IH62 RZ56:SD62 ABV56:ABZ62 ALR56:ALV62 AVN56:AVR62 BFJ56:BFN62 BPF56:BPJ62 BZB56:BZF62 CIX56:CJB62 CST56:CSX62 DCP56:DCT62 DML56:DMP62 DWH56:DWL62 EGD56:EGH62 EPZ56:EQD62 EZV56:EZZ62 FJR56:FJV62 FTN56:FTR62 GDJ56:GDN62 GNF56:GNJ62 GXB56:GXF62 HGX56:HHB62 HQT56:HQX62 IAP56:IAT62 IKL56:IKP62 IUH56:IUL62 JED56:JEH62 JNZ56:JOD62 JXV56:JXZ62 KHR56:KHV62 KRN56:KRR62 LBJ56:LBN62 LLF56:LLJ62 LVB56:LVF62 MEX56:MFB62 MOT56:MOX62 MYP56:MYT62 NIL56:NIP62 NSH56:NSL62 OCD56:OCH62 OLZ56:OMD62 OVV56:OVZ62 PFR56:PFV62 PPN56:PPR62 PZJ56:PZN62 QJF56:QJJ62 QTB56:QTF62 RCX56:RDB62 RMT56:RMX62 RWP56:RWT62 SGL56:SGP62 SQH56:SQL62 TAD56:TAH62 TJZ56:TKD62 TTV56:TTZ62 UDR56:UDV62 UNN56:UNR62 UXJ56:UXN62 VHF56:VHJ62 VRB56:VRF62 WAX56:WBB62 WKT56:WKX62 WUP56:WUT62 XEL56:XEP62 ID65592:IH65598 RZ65592:SD65598 ABV65592:ABZ65598 ALR65592:ALV65598 AVN65592:AVR65598 BFJ65592:BFN65598 BPF65592:BPJ65598 BZB65592:BZF65598 CIX65592:CJB65598 CST65592:CSX65598 DCP65592:DCT65598 DML65592:DMP65598 DWH65592:DWL65598 EGD65592:EGH65598 EPZ65592:EQD65598 EZV65592:EZZ65598 FJR65592:FJV65598 FTN65592:FTR65598 GDJ65592:GDN65598 GNF65592:GNJ65598 GXB65592:GXF65598 HGX65592:HHB65598 HQT65592:HQX65598 IAP65592:IAT65598 IKL65592:IKP65598 IUH65592:IUL65598 JED65592:JEH65598 JNZ65592:JOD65598 JXV65592:JXZ65598 KHR65592:KHV65598 KRN65592:KRR65598 LBJ65592:LBN65598 LLF65592:LLJ65598 LVB65592:LVF65598 MEX65592:MFB65598 MOT65592:MOX65598 MYP65592:MYT65598 NIL65592:NIP65598 NSH65592:NSL65598 OCD65592:OCH65598 OLZ65592:OMD65598 OVV65592:OVZ65598 PFR65592:PFV65598 PPN65592:PPR65598 PZJ65592:PZN65598 QJF65592:QJJ65598 QTB65592:QTF65598 RCX65592:RDB65598 RMT65592:RMX65598 RWP65592:RWT65598 SGL65592:SGP65598 SQH65592:SQL65598 TAD65592:TAH65598 TJZ65592:TKD65598 TTV65592:TTZ65598 UDR65592:UDV65598 UNN65592:UNR65598 UXJ65592:UXN65598 VHF65592:VHJ65598 VRB65592:VRF65598 WAX65592:WBB65598 WKT65592:WKX65598 WUP65592:WUT65598 XEL65592:XEP65598 ID131128:IH131134 RZ131128:SD131134 ABV131128:ABZ131134 ALR131128:ALV131134 AVN131128:AVR131134 BFJ131128:BFN131134 BPF131128:BPJ131134 BZB131128:BZF131134 CIX131128:CJB131134 CST131128:CSX131134 DCP131128:DCT131134 DML131128:DMP131134 DWH131128:DWL131134 EGD131128:EGH131134 EPZ131128:EQD131134 EZV131128:EZZ131134 FJR131128:FJV131134 FTN131128:FTR131134 GDJ131128:GDN131134 GNF131128:GNJ131134 GXB131128:GXF131134 HGX131128:HHB131134 HQT131128:HQX131134 IAP131128:IAT131134 IKL131128:IKP131134 IUH131128:IUL131134 JED131128:JEH131134 JNZ131128:JOD131134 JXV131128:JXZ131134 KHR131128:KHV131134 KRN131128:KRR131134 LBJ131128:LBN131134 LLF131128:LLJ131134 LVB131128:LVF131134 MEX131128:MFB131134 MOT131128:MOX131134 MYP131128:MYT131134 NIL131128:NIP131134 NSH131128:NSL131134 OCD131128:OCH131134 OLZ131128:OMD131134 OVV131128:OVZ131134 PFR131128:PFV131134 PPN131128:PPR131134 PZJ131128:PZN131134 QJF131128:QJJ131134 QTB131128:QTF131134 RCX131128:RDB131134 RMT131128:RMX131134 RWP131128:RWT131134 SGL131128:SGP131134 SQH131128:SQL131134 TAD131128:TAH131134 TJZ131128:TKD131134 TTV131128:TTZ131134 UDR131128:UDV131134 UNN131128:UNR131134 UXJ131128:UXN131134 VHF131128:VHJ131134 VRB131128:VRF131134 WAX131128:WBB131134 WKT131128:WKX131134 WUP131128:WUT131134 XEL131128:XEP131134 ID196664:IH196670 RZ196664:SD196670 ABV196664:ABZ196670 ALR196664:ALV196670 AVN196664:AVR196670 BFJ196664:BFN196670 BPF196664:BPJ196670 BZB196664:BZF196670 CIX196664:CJB196670 CST196664:CSX196670 DCP196664:DCT196670 DML196664:DMP196670 DWH196664:DWL196670 EGD196664:EGH196670 EPZ196664:EQD196670 EZV196664:EZZ196670 FJR196664:FJV196670 FTN196664:FTR196670 GDJ196664:GDN196670 GNF196664:GNJ196670 GXB196664:GXF196670 HGX196664:HHB196670 HQT196664:HQX196670 IAP196664:IAT196670 IKL196664:IKP196670 IUH196664:IUL196670 JED196664:JEH196670 JNZ196664:JOD196670 JXV196664:JXZ196670 KHR196664:KHV196670 KRN196664:KRR196670 LBJ196664:LBN196670 LLF196664:LLJ196670 LVB196664:LVF196670 MEX196664:MFB196670 MOT196664:MOX196670 MYP196664:MYT196670 NIL196664:NIP196670 NSH196664:NSL196670 OCD196664:OCH196670 OLZ196664:OMD196670 OVV196664:OVZ196670 PFR196664:PFV196670 PPN196664:PPR196670 PZJ196664:PZN196670 QJF196664:QJJ196670 QTB196664:QTF196670 RCX196664:RDB196670 RMT196664:RMX196670 RWP196664:RWT196670 SGL196664:SGP196670 SQH196664:SQL196670 TAD196664:TAH196670 TJZ196664:TKD196670 TTV196664:TTZ196670 UDR196664:UDV196670 UNN196664:UNR196670 UXJ196664:UXN196670 VHF196664:VHJ196670 VRB196664:VRF196670 WAX196664:WBB196670 WKT196664:WKX196670 WUP196664:WUT196670 XEL196664:XEP196670 ID262200:IH262206 RZ262200:SD262206 ABV262200:ABZ262206 ALR262200:ALV262206 AVN262200:AVR262206 BFJ262200:BFN262206 BPF262200:BPJ262206 BZB262200:BZF262206 CIX262200:CJB262206 CST262200:CSX262206 DCP262200:DCT262206 DML262200:DMP262206 DWH262200:DWL262206 EGD262200:EGH262206 EPZ262200:EQD262206 EZV262200:EZZ262206 FJR262200:FJV262206 FTN262200:FTR262206 GDJ262200:GDN262206 GNF262200:GNJ262206 GXB262200:GXF262206 HGX262200:HHB262206 HQT262200:HQX262206 IAP262200:IAT262206 IKL262200:IKP262206 IUH262200:IUL262206 JED262200:JEH262206 JNZ262200:JOD262206 JXV262200:JXZ262206 KHR262200:KHV262206 KRN262200:KRR262206 LBJ262200:LBN262206 LLF262200:LLJ262206 LVB262200:LVF262206 MEX262200:MFB262206 MOT262200:MOX262206 MYP262200:MYT262206 NIL262200:NIP262206 NSH262200:NSL262206 OCD262200:OCH262206 OLZ262200:OMD262206 OVV262200:OVZ262206 PFR262200:PFV262206 PPN262200:PPR262206 PZJ262200:PZN262206 QJF262200:QJJ262206 QTB262200:QTF262206 RCX262200:RDB262206 RMT262200:RMX262206 RWP262200:RWT262206 SGL262200:SGP262206 SQH262200:SQL262206 TAD262200:TAH262206 TJZ262200:TKD262206 TTV262200:TTZ262206 UDR262200:UDV262206 UNN262200:UNR262206 UXJ262200:UXN262206 VHF262200:VHJ262206 VRB262200:VRF262206 WAX262200:WBB262206 WKT262200:WKX262206 WUP262200:WUT262206 XEL262200:XEP262206 ID327736:IH327742 RZ327736:SD327742 ABV327736:ABZ327742 ALR327736:ALV327742 AVN327736:AVR327742 BFJ327736:BFN327742 BPF327736:BPJ327742 BZB327736:BZF327742 CIX327736:CJB327742 CST327736:CSX327742 DCP327736:DCT327742 DML327736:DMP327742 DWH327736:DWL327742 EGD327736:EGH327742 EPZ327736:EQD327742 EZV327736:EZZ327742 FJR327736:FJV327742 FTN327736:FTR327742 GDJ327736:GDN327742 GNF327736:GNJ327742 GXB327736:GXF327742 HGX327736:HHB327742 HQT327736:HQX327742 IAP327736:IAT327742 IKL327736:IKP327742 IUH327736:IUL327742 JED327736:JEH327742 JNZ327736:JOD327742 JXV327736:JXZ327742 KHR327736:KHV327742 KRN327736:KRR327742 LBJ327736:LBN327742 LLF327736:LLJ327742 LVB327736:LVF327742 MEX327736:MFB327742 MOT327736:MOX327742 MYP327736:MYT327742 NIL327736:NIP327742 NSH327736:NSL327742 OCD327736:OCH327742 OLZ327736:OMD327742 OVV327736:OVZ327742 PFR327736:PFV327742 PPN327736:PPR327742 PZJ327736:PZN327742 QJF327736:QJJ327742 QTB327736:QTF327742 RCX327736:RDB327742 RMT327736:RMX327742 RWP327736:RWT327742 SGL327736:SGP327742 SQH327736:SQL327742 TAD327736:TAH327742 TJZ327736:TKD327742 TTV327736:TTZ327742 UDR327736:UDV327742 UNN327736:UNR327742 UXJ327736:UXN327742 VHF327736:VHJ327742 VRB327736:VRF327742 WAX327736:WBB327742 WKT327736:WKX327742 WUP327736:WUT327742 XEL327736:XEP327742 ID393272:IH393278 RZ393272:SD393278 ABV393272:ABZ393278 ALR393272:ALV393278 AVN393272:AVR393278 BFJ393272:BFN393278 BPF393272:BPJ393278 BZB393272:BZF393278 CIX393272:CJB393278 CST393272:CSX393278 DCP393272:DCT393278 DML393272:DMP393278 DWH393272:DWL393278 EGD393272:EGH393278 EPZ393272:EQD393278 EZV393272:EZZ393278 FJR393272:FJV393278 FTN393272:FTR393278 GDJ393272:GDN393278 GNF393272:GNJ393278 GXB393272:GXF393278 HGX393272:HHB393278 HQT393272:HQX393278 IAP393272:IAT393278 IKL393272:IKP393278 IUH393272:IUL393278 JED393272:JEH393278 JNZ393272:JOD393278 JXV393272:JXZ393278 KHR393272:KHV393278 KRN393272:KRR393278 LBJ393272:LBN393278 LLF393272:LLJ393278 LVB393272:LVF393278 MEX393272:MFB393278 MOT393272:MOX393278 MYP393272:MYT393278 NIL393272:NIP393278 NSH393272:NSL393278 OCD393272:OCH393278 OLZ393272:OMD393278 OVV393272:OVZ393278 PFR393272:PFV393278 PPN393272:PPR393278 PZJ393272:PZN393278 QJF393272:QJJ393278 QTB393272:QTF393278 RCX393272:RDB393278 RMT393272:RMX393278 RWP393272:RWT393278 SGL393272:SGP393278 SQH393272:SQL393278 TAD393272:TAH393278 TJZ393272:TKD393278 TTV393272:TTZ393278 UDR393272:UDV393278 UNN393272:UNR393278 UXJ393272:UXN393278 VHF393272:VHJ393278 VRB393272:VRF393278 WAX393272:WBB393278 WKT393272:WKX393278 WUP393272:WUT393278 XEL393272:XEP393278 ID458808:IH458814 RZ458808:SD458814 ABV458808:ABZ458814 ALR458808:ALV458814 AVN458808:AVR458814 BFJ458808:BFN458814 BPF458808:BPJ458814 BZB458808:BZF458814 CIX458808:CJB458814 CST458808:CSX458814 DCP458808:DCT458814 DML458808:DMP458814 DWH458808:DWL458814 EGD458808:EGH458814 EPZ458808:EQD458814 EZV458808:EZZ458814 FJR458808:FJV458814 FTN458808:FTR458814 GDJ458808:GDN458814 GNF458808:GNJ458814 GXB458808:GXF458814 HGX458808:HHB458814 HQT458808:HQX458814 IAP458808:IAT458814 IKL458808:IKP458814 IUH458808:IUL458814 JED458808:JEH458814 JNZ458808:JOD458814 JXV458808:JXZ458814 KHR458808:KHV458814 KRN458808:KRR458814 LBJ458808:LBN458814 LLF458808:LLJ458814 LVB458808:LVF458814 MEX458808:MFB458814 MOT458808:MOX458814 MYP458808:MYT458814 NIL458808:NIP458814 NSH458808:NSL458814 OCD458808:OCH458814 OLZ458808:OMD458814 OVV458808:OVZ458814 PFR458808:PFV458814 PPN458808:PPR458814 PZJ458808:PZN458814 QJF458808:QJJ458814 QTB458808:QTF458814 RCX458808:RDB458814 RMT458808:RMX458814 RWP458808:RWT458814 SGL458808:SGP458814 SQH458808:SQL458814 TAD458808:TAH458814 TJZ458808:TKD458814 TTV458808:TTZ458814 UDR458808:UDV458814 UNN458808:UNR458814 UXJ458808:UXN458814 VHF458808:VHJ458814 VRB458808:VRF458814 WAX458808:WBB458814 WKT458808:WKX458814 WUP458808:WUT458814 XEL458808:XEP458814 ID524344:IH524350 RZ524344:SD524350 ABV524344:ABZ524350 ALR524344:ALV524350 AVN524344:AVR524350 BFJ524344:BFN524350 BPF524344:BPJ524350 BZB524344:BZF524350 CIX524344:CJB524350 CST524344:CSX524350 DCP524344:DCT524350 DML524344:DMP524350 DWH524344:DWL524350 EGD524344:EGH524350 EPZ524344:EQD524350 EZV524344:EZZ524350 FJR524344:FJV524350 FTN524344:FTR524350 GDJ524344:GDN524350 GNF524344:GNJ524350 GXB524344:GXF524350 HGX524344:HHB524350 HQT524344:HQX524350 IAP524344:IAT524350 IKL524344:IKP524350 IUH524344:IUL524350 JED524344:JEH524350 JNZ524344:JOD524350 JXV524344:JXZ524350 KHR524344:KHV524350 KRN524344:KRR524350 LBJ524344:LBN524350 LLF524344:LLJ524350 LVB524344:LVF524350 MEX524344:MFB524350 MOT524344:MOX524350 MYP524344:MYT524350 NIL524344:NIP524350 NSH524344:NSL524350 OCD524344:OCH524350 OLZ524344:OMD524350 OVV524344:OVZ524350 PFR524344:PFV524350 PPN524344:PPR524350 PZJ524344:PZN524350 QJF524344:QJJ524350 QTB524344:QTF524350 RCX524344:RDB524350 RMT524344:RMX524350 RWP524344:RWT524350 SGL524344:SGP524350 SQH524344:SQL524350 TAD524344:TAH524350 TJZ524344:TKD524350 TTV524344:TTZ524350 UDR524344:UDV524350 UNN524344:UNR524350 UXJ524344:UXN524350 VHF524344:VHJ524350 VRB524344:VRF524350 WAX524344:WBB524350 WKT524344:WKX524350 WUP524344:WUT524350 XEL524344:XEP524350 ID589880:IH589886 RZ589880:SD589886 ABV589880:ABZ589886 ALR589880:ALV589886 AVN589880:AVR589886 BFJ589880:BFN589886 BPF589880:BPJ589886 BZB589880:BZF589886 CIX589880:CJB589886 CST589880:CSX589886 DCP589880:DCT589886 DML589880:DMP589886 DWH589880:DWL589886 EGD589880:EGH589886 EPZ589880:EQD589886 EZV589880:EZZ589886 FJR589880:FJV589886 FTN589880:FTR589886 GDJ589880:GDN589886 GNF589880:GNJ589886 GXB589880:GXF589886 HGX589880:HHB589886 HQT589880:HQX589886 IAP589880:IAT589886 IKL589880:IKP589886 IUH589880:IUL589886 JED589880:JEH589886 JNZ589880:JOD589886 JXV589880:JXZ589886 KHR589880:KHV589886 KRN589880:KRR589886 LBJ589880:LBN589886 LLF589880:LLJ589886 LVB589880:LVF589886 MEX589880:MFB589886 MOT589880:MOX589886 MYP589880:MYT589886 NIL589880:NIP589886 NSH589880:NSL589886 OCD589880:OCH589886 OLZ589880:OMD589886 OVV589880:OVZ589886 PFR589880:PFV589886 PPN589880:PPR589886 PZJ589880:PZN589886 QJF589880:QJJ589886 QTB589880:QTF589886 RCX589880:RDB589886 RMT589880:RMX589886 RWP589880:RWT589886 SGL589880:SGP589886 SQH589880:SQL589886 TAD589880:TAH589886 TJZ589880:TKD589886 TTV589880:TTZ589886 UDR589880:UDV589886 UNN589880:UNR589886 UXJ589880:UXN589886 VHF589880:VHJ589886 VRB589880:VRF589886 WAX589880:WBB589886 WKT589880:WKX589886 WUP589880:WUT589886 XEL589880:XEP589886 ID655416:IH655422 RZ655416:SD655422 ABV655416:ABZ655422 ALR655416:ALV655422 AVN655416:AVR655422 BFJ655416:BFN655422 BPF655416:BPJ655422 BZB655416:BZF655422 CIX655416:CJB655422 CST655416:CSX655422 DCP655416:DCT655422 DML655416:DMP655422 DWH655416:DWL655422 EGD655416:EGH655422 EPZ655416:EQD655422 EZV655416:EZZ655422 FJR655416:FJV655422 FTN655416:FTR655422 GDJ655416:GDN655422 GNF655416:GNJ655422 GXB655416:GXF655422 HGX655416:HHB655422 HQT655416:HQX655422 IAP655416:IAT655422 IKL655416:IKP655422 IUH655416:IUL655422 JED655416:JEH655422 JNZ655416:JOD655422 JXV655416:JXZ655422 KHR655416:KHV655422 KRN655416:KRR655422 LBJ655416:LBN655422 LLF655416:LLJ655422 LVB655416:LVF655422 MEX655416:MFB655422 MOT655416:MOX655422 MYP655416:MYT655422 NIL655416:NIP655422 NSH655416:NSL655422 OCD655416:OCH655422 OLZ655416:OMD655422 OVV655416:OVZ655422 PFR655416:PFV655422 PPN655416:PPR655422 PZJ655416:PZN655422 QJF655416:QJJ655422 QTB655416:QTF655422 RCX655416:RDB655422 RMT655416:RMX655422 RWP655416:RWT655422 SGL655416:SGP655422 SQH655416:SQL655422 TAD655416:TAH655422 TJZ655416:TKD655422 TTV655416:TTZ655422 UDR655416:UDV655422 UNN655416:UNR655422 UXJ655416:UXN655422 VHF655416:VHJ655422 VRB655416:VRF655422 WAX655416:WBB655422 WKT655416:WKX655422 WUP655416:WUT655422 XEL655416:XEP655422 ID720952:IH720958 RZ720952:SD720958 ABV720952:ABZ720958 ALR720952:ALV720958 AVN720952:AVR720958 BFJ720952:BFN720958 BPF720952:BPJ720958 BZB720952:BZF720958 CIX720952:CJB720958 CST720952:CSX720958 DCP720952:DCT720958 DML720952:DMP720958 DWH720952:DWL720958 EGD720952:EGH720958 EPZ720952:EQD720958 EZV720952:EZZ720958 FJR720952:FJV720958 FTN720952:FTR720958 GDJ720952:GDN720958 GNF720952:GNJ720958 GXB720952:GXF720958 HGX720952:HHB720958 HQT720952:HQX720958 IAP720952:IAT720958 IKL720952:IKP720958 IUH720952:IUL720958 JED720952:JEH720958 JNZ720952:JOD720958 JXV720952:JXZ720958 KHR720952:KHV720958 KRN720952:KRR720958 LBJ720952:LBN720958 LLF720952:LLJ720958 LVB720952:LVF720958 MEX720952:MFB720958 MOT720952:MOX720958 MYP720952:MYT720958 NIL720952:NIP720958 NSH720952:NSL720958 OCD720952:OCH720958 OLZ720952:OMD720958 OVV720952:OVZ720958 PFR720952:PFV720958 PPN720952:PPR720958 PZJ720952:PZN720958 QJF720952:QJJ720958 QTB720952:QTF720958 RCX720952:RDB720958 RMT720952:RMX720958 RWP720952:RWT720958 SGL720952:SGP720958 SQH720952:SQL720958 TAD720952:TAH720958 TJZ720952:TKD720958 TTV720952:TTZ720958 UDR720952:UDV720958 UNN720952:UNR720958 UXJ720952:UXN720958 VHF720952:VHJ720958 VRB720952:VRF720958 WAX720952:WBB720958 WKT720952:WKX720958 WUP720952:WUT720958 XEL720952:XEP720958 ID786488:IH786494 RZ786488:SD786494 ABV786488:ABZ786494 ALR786488:ALV786494 AVN786488:AVR786494 BFJ786488:BFN786494 BPF786488:BPJ786494 BZB786488:BZF786494 CIX786488:CJB786494 CST786488:CSX786494 DCP786488:DCT786494 DML786488:DMP786494 DWH786488:DWL786494 EGD786488:EGH786494 EPZ786488:EQD786494 EZV786488:EZZ786494 FJR786488:FJV786494 FTN786488:FTR786494 GDJ786488:GDN786494 GNF786488:GNJ786494 GXB786488:GXF786494 HGX786488:HHB786494 HQT786488:HQX786494 IAP786488:IAT786494 IKL786488:IKP786494 IUH786488:IUL786494 JED786488:JEH786494 JNZ786488:JOD786494 JXV786488:JXZ786494 KHR786488:KHV786494 KRN786488:KRR786494 LBJ786488:LBN786494 LLF786488:LLJ786494 LVB786488:LVF786494 MEX786488:MFB786494 MOT786488:MOX786494 MYP786488:MYT786494 NIL786488:NIP786494 NSH786488:NSL786494 OCD786488:OCH786494 OLZ786488:OMD786494 OVV786488:OVZ786494 PFR786488:PFV786494 PPN786488:PPR786494 PZJ786488:PZN786494 QJF786488:QJJ786494 QTB786488:QTF786494 RCX786488:RDB786494 RMT786488:RMX786494 RWP786488:RWT786494 SGL786488:SGP786494 SQH786488:SQL786494 TAD786488:TAH786494 TJZ786488:TKD786494 TTV786488:TTZ786494 UDR786488:UDV786494 UNN786488:UNR786494 UXJ786488:UXN786494 VHF786488:VHJ786494 VRB786488:VRF786494 WAX786488:WBB786494 WKT786488:WKX786494 WUP786488:WUT786494 XEL786488:XEP786494 ID852024:IH852030 RZ852024:SD852030 ABV852024:ABZ852030 ALR852024:ALV852030 AVN852024:AVR852030 BFJ852024:BFN852030 BPF852024:BPJ852030 BZB852024:BZF852030 CIX852024:CJB852030 CST852024:CSX852030 DCP852024:DCT852030 DML852024:DMP852030 DWH852024:DWL852030 EGD852024:EGH852030 EPZ852024:EQD852030 EZV852024:EZZ852030 FJR852024:FJV852030 FTN852024:FTR852030 GDJ852024:GDN852030 GNF852024:GNJ852030 GXB852024:GXF852030 HGX852024:HHB852030 HQT852024:HQX852030 IAP852024:IAT852030 IKL852024:IKP852030 IUH852024:IUL852030 JED852024:JEH852030 JNZ852024:JOD852030 JXV852024:JXZ852030 KHR852024:KHV852030 KRN852024:KRR852030 LBJ852024:LBN852030 LLF852024:LLJ852030 LVB852024:LVF852030 MEX852024:MFB852030 MOT852024:MOX852030 MYP852024:MYT852030 NIL852024:NIP852030 NSH852024:NSL852030 OCD852024:OCH852030 OLZ852024:OMD852030 OVV852024:OVZ852030 PFR852024:PFV852030 PPN852024:PPR852030 PZJ852024:PZN852030 QJF852024:QJJ852030 QTB852024:QTF852030 RCX852024:RDB852030 RMT852024:RMX852030 RWP852024:RWT852030 SGL852024:SGP852030 SQH852024:SQL852030 TAD852024:TAH852030 TJZ852024:TKD852030 TTV852024:TTZ852030 UDR852024:UDV852030 UNN852024:UNR852030 UXJ852024:UXN852030 VHF852024:VHJ852030 VRB852024:VRF852030 WAX852024:WBB852030 WKT852024:WKX852030 WUP852024:WUT852030 XEL852024:XEP852030 ID917560:IH917566 RZ917560:SD917566 ABV917560:ABZ917566 ALR917560:ALV917566 AVN917560:AVR917566 BFJ917560:BFN917566 BPF917560:BPJ917566 BZB917560:BZF917566 CIX917560:CJB917566 CST917560:CSX917566 DCP917560:DCT917566 DML917560:DMP917566 DWH917560:DWL917566 EGD917560:EGH917566 EPZ917560:EQD917566 EZV917560:EZZ917566 FJR917560:FJV917566 FTN917560:FTR917566 GDJ917560:GDN917566 GNF917560:GNJ917566 GXB917560:GXF917566 HGX917560:HHB917566 HQT917560:HQX917566 IAP917560:IAT917566 IKL917560:IKP917566 IUH917560:IUL917566 JED917560:JEH917566 JNZ917560:JOD917566 JXV917560:JXZ917566 KHR917560:KHV917566 KRN917560:KRR917566 LBJ917560:LBN917566 LLF917560:LLJ917566 LVB917560:LVF917566 MEX917560:MFB917566 MOT917560:MOX917566 MYP917560:MYT917566 NIL917560:NIP917566 NSH917560:NSL917566 OCD917560:OCH917566 OLZ917560:OMD917566 OVV917560:OVZ917566 PFR917560:PFV917566 PPN917560:PPR917566 PZJ917560:PZN917566 QJF917560:QJJ917566 QTB917560:QTF917566 RCX917560:RDB917566 RMT917560:RMX917566 RWP917560:RWT917566 SGL917560:SGP917566 SQH917560:SQL917566 TAD917560:TAH917566 TJZ917560:TKD917566 TTV917560:TTZ917566 UDR917560:UDV917566 UNN917560:UNR917566 UXJ917560:UXN917566 VHF917560:VHJ917566 VRB917560:VRF917566 WAX917560:WBB917566 WKT917560:WKX917566 WUP917560:WUT917566 XEL917560:XEP917566 ID983096:IH983102 RZ983096:SD983102 ABV983096:ABZ983102 ALR983096:ALV983102 AVN983096:AVR983102 BFJ983096:BFN983102 BPF983096:BPJ983102 BZB983096:BZF983102 CIX983096:CJB983102 CST983096:CSX983102 DCP983096:DCT983102 DML983096:DMP983102 DWH983096:DWL983102 EGD983096:EGH983102 EPZ983096:EQD983102 EZV983096:EZZ983102 FJR983096:FJV983102 FTN983096:FTR983102 GDJ983096:GDN983102 GNF983096:GNJ983102 GXB983096:GXF983102 HGX983096:HHB983102 HQT983096:HQX983102 IAP983096:IAT983102 IKL983096:IKP983102 IUH983096:IUL983102 JED983096:JEH983102 JNZ983096:JOD983102 JXV983096:JXZ983102 KHR983096:KHV983102 KRN983096:KRR983102 LBJ983096:LBN983102 LLF983096:LLJ983102 LVB983096:LVF983102 MEX983096:MFB983102 MOT983096:MOX983102 MYP983096:MYT983102 NIL983096:NIP983102 NSH983096:NSL983102 OCD983096:OCH983102 OLZ983096:OMD983102 OVV983096:OVZ983102 PFR983096:PFV983102 PPN983096:PPR983102 PZJ983096:PZN983102 QJF983096:QJJ983102 QTB983096:QTF983102 RCX983096:RDB983102 RMT983096:RMX983102 RWP983096:RWT983102 SGL983096:SGP983102 SQH983096:SQL983102 TAD983096:TAH983102 TJZ983096:TKD983102 TTV983096:TTZ983102 UDR983096:UDV983102 UNN983096:UNR983102 UXJ983096:UXN983102 VHF983096:VHJ983102 VRB983096:VRF983102 WAX983096:WBB983102 WKT983096:WKX983102 WUP983096:WUT983102 XEL983096:XEP983102 ID46:IH46 RZ46:SD46 ABV46:ABZ46 ALR46:ALV46 AVN46:AVR46 BFJ46:BFN46 BPF46:BPJ46 BZB46:BZF46 CIX46:CJB46 CST46:CSX46 DCP46:DCT46 DML46:DMP46 DWH46:DWL46 EGD46:EGH46 EPZ46:EQD46 EZV46:EZZ46 FJR46:FJV46 FTN46:FTR46 GDJ46:GDN46 GNF46:GNJ46 GXB46:GXF46 HGX46:HHB46 HQT46:HQX46 IAP46:IAT46 IKL46:IKP46 IUH46:IUL46 JED46:JEH46 JNZ46:JOD46 JXV46:JXZ46 KHR46:KHV46 KRN46:KRR46 LBJ46:LBN46 LLF46:LLJ46 LVB46:LVF46 MEX46:MFB46 MOT46:MOX46 MYP46:MYT46 NIL46:NIP46 NSH46:NSL46 OCD46:OCH46 OLZ46:OMD46 OVV46:OVZ46 PFR46:PFV46 PPN46:PPR46 PZJ46:PZN46 QJF46:QJJ46 QTB46:QTF46 RCX46:RDB46 RMT46:RMX46 RWP46:RWT46 SGL46:SGP46 SQH46:SQL46 TAD46:TAH46 TJZ46:TKD46 TTV46:TTZ46 UDR46:UDV46 UNN46:UNR46 UXJ46:UXN46 VHF46:VHJ46 VRB46:VRF46 WAX46:WBB46 WKT46:WKX46 WUP46:WUT46 XEL46:XEP46 ID65582:IH65582 RZ65582:SD65582 ABV65582:ABZ65582 ALR65582:ALV65582 AVN65582:AVR65582 BFJ65582:BFN65582 BPF65582:BPJ65582 BZB65582:BZF65582 CIX65582:CJB65582 CST65582:CSX65582 DCP65582:DCT65582 DML65582:DMP65582 DWH65582:DWL65582 EGD65582:EGH65582 EPZ65582:EQD65582 EZV65582:EZZ65582 FJR65582:FJV65582 FTN65582:FTR65582 GDJ65582:GDN65582 GNF65582:GNJ65582 GXB65582:GXF65582 HGX65582:HHB65582 HQT65582:HQX65582 IAP65582:IAT65582 IKL65582:IKP65582 IUH65582:IUL65582 JED65582:JEH65582 JNZ65582:JOD65582 JXV65582:JXZ65582 KHR65582:KHV65582 KRN65582:KRR65582 LBJ65582:LBN65582 LLF65582:LLJ65582 LVB65582:LVF65582 MEX65582:MFB65582 MOT65582:MOX65582 MYP65582:MYT65582 NIL65582:NIP65582 NSH65582:NSL65582 OCD65582:OCH65582 OLZ65582:OMD65582 OVV65582:OVZ65582 PFR65582:PFV65582 PPN65582:PPR65582 PZJ65582:PZN65582 QJF65582:QJJ65582 QTB65582:QTF65582 RCX65582:RDB65582 RMT65582:RMX65582 RWP65582:RWT65582 SGL65582:SGP65582 SQH65582:SQL65582 TAD65582:TAH65582 TJZ65582:TKD65582 TTV65582:TTZ65582 UDR65582:UDV65582 UNN65582:UNR65582 UXJ65582:UXN65582 VHF65582:VHJ65582 VRB65582:VRF65582 WAX65582:WBB65582 WKT65582:WKX65582 WUP65582:WUT65582 XEL65582:XEP65582 ID131118:IH131118 RZ131118:SD131118 ABV131118:ABZ131118 ALR131118:ALV131118 AVN131118:AVR131118 BFJ131118:BFN131118 BPF131118:BPJ131118 BZB131118:BZF131118 CIX131118:CJB131118 CST131118:CSX131118 DCP131118:DCT131118 DML131118:DMP131118 DWH131118:DWL131118 EGD131118:EGH131118 EPZ131118:EQD131118 EZV131118:EZZ131118 FJR131118:FJV131118 FTN131118:FTR131118 GDJ131118:GDN131118 GNF131118:GNJ131118 GXB131118:GXF131118 HGX131118:HHB131118 HQT131118:HQX131118 IAP131118:IAT131118 IKL131118:IKP131118 IUH131118:IUL131118 JED131118:JEH131118 JNZ131118:JOD131118 JXV131118:JXZ131118 KHR131118:KHV131118 KRN131118:KRR131118 LBJ131118:LBN131118 LLF131118:LLJ131118 LVB131118:LVF131118 MEX131118:MFB131118 MOT131118:MOX131118 MYP131118:MYT131118 NIL131118:NIP131118 NSH131118:NSL131118 OCD131118:OCH131118 OLZ131118:OMD131118 OVV131118:OVZ131118 PFR131118:PFV131118 PPN131118:PPR131118 PZJ131118:PZN131118 QJF131118:QJJ131118 QTB131118:QTF131118 RCX131118:RDB131118 RMT131118:RMX131118 RWP131118:RWT131118 SGL131118:SGP131118 SQH131118:SQL131118 TAD131118:TAH131118 TJZ131118:TKD131118 TTV131118:TTZ131118 UDR131118:UDV131118 UNN131118:UNR131118 UXJ131118:UXN131118 VHF131118:VHJ131118 VRB131118:VRF131118 WAX131118:WBB131118 WKT131118:WKX131118 WUP131118:WUT131118 XEL131118:XEP131118 ID196654:IH196654 RZ196654:SD196654 ABV196654:ABZ196654 ALR196654:ALV196654 AVN196654:AVR196654 BFJ196654:BFN196654 BPF196654:BPJ196654 BZB196654:BZF196654 CIX196654:CJB196654 CST196654:CSX196654 DCP196654:DCT196654 DML196654:DMP196654 DWH196654:DWL196654 EGD196654:EGH196654 EPZ196654:EQD196654 EZV196654:EZZ196654 FJR196654:FJV196654 FTN196654:FTR196654 GDJ196654:GDN196654 GNF196654:GNJ196654 GXB196654:GXF196654 HGX196654:HHB196654 HQT196654:HQX196654 IAP196654:IAT196654 IKL196654:IKP196654 IUH196654:IUL196654 JED196654:JEH196654 JNZ196654:JOD196654 JXV196654:JXZ196654 KHR196654:KHV196654 KRN196654:KRR196654 LBJ196654:LBN196654 LLF196654:LLJ196654 LVB196654:LVF196654 MEX196654:MFB196654 MOT196654:MOX196654 MYP196654:MYT196654 NIL196654:NIP196654 NSH196654:NSL196654 OCD196654:OCH196654 OLZ196654:OMD196654 OVV196654:OVZ196654 PFR196654:PFV196654 PPN196654:PPR196654 PZJ196654:PZN196654 QJF196654:QJJ196654 QTB196654:QTF196654 RCX196654:RDB196654 RMT196654:RMX196654 RWP196654:RWT196654 SGL196654:SGP196654 SQH196654:SQL196654 TAD196654:TAH196654 TJZ196654:TKD196654 TTV196654:TTZ196654 UDR196654:UDV196654 UNN196654:UNR196654 UXJ196654:UXN196654 VHF196654:VHJ196654 VRB196654:VRF196654 WAX196654:WBB196654 WKT196654:WKX196654 WUP196654:WUT196654 XEL196654:XEP196654 ID262190:IH262190 RZ262190:SD262190 ABV262190:ABZ262190 ALR262190:ALV262190 AVN262190:AVR262190 BFJ262190:BFN262190 BPF262190:BPJ262190 BZB262190:BZF262190 CIX262190:CJB262190 CST262190:CSX262190 DCP262190:DCT262190 DML262190:DMP262190 DWH262190:DWL262190 EGD262190:EGH262190 EPZ262190:EQD262190 EZV262190:EZZ262190 FJR262190:FJV262190 FTN262190:FTR262190 GDJ262190:GDN262190 GNF262190:GNJ262190 GXB262190:GXF262190 HGX262190:HHB262190 HQT262190:HQX262190 IAP262190:IAT262190 IKL262190:IKP262190 IUH262190:IUL262190 JED262190:JEH262190 JNZ262190:JOD262190 JXV262190:JXZ262190 KHR262190:KHV262190 KRN262190:KRR262190 LBJ262190:LBN262190 LLF262190:LLJ262190 LVB262190:LVF262190 MEX262190:MFB262190 MOT262190:MOX262190 MYP262190:MYT262190 NIL262190:NIP262190 NSH262190:NSL262190 OCD262190:OCH262190 OLZ262190:OMD262190 OVV262190:OVZ262190 PFR262190:PFV262190 PPN262190:PPR262190 PZJ262190:PZN262190 QJF262190:QJJ262190 QTB262190:QTF262190 RCX262190:RDB262190 RMT262190:RMX262190 RWP262190:RWT262190 SGL262190:SGP262190 SQH262190:SQL262190 TAD262190:TAH262190 TJZ262190:TKD262190 TTV262190:TTZ262190 UDR262190:UDV262190 UNN262190:UNR262190 UXJ262190:UXN262190 VHF262190:VHJ262190 VRB262190:VRF262190 WAX262190:WBB262190 WKT262190:WKX262190 WUP262190:WUT262190 XEL262190:XEP262190 ID327726:IH327726 RZ327726:SD327726 ABV327726:ABZ327726 ALR327726:ALV327726 AVN327726:AVR327726 BFJ327726:BFN327726 BPF327726:BPJ327726 BZB327726:BZF327726 CIX327726:CJB327726 CST327726:CSX327726 DCP327726:DCT327726 DML327726:DMP327726 DWH327726:DWL327726 EGD327726:EGH327726 EPZ327726:EQD327726 EZV327726:EZZ327726 FJR327726:FJV327726 FTN327726:FTR327726 GDJ327726:GDN327726 GNF327726:GNJ327726 GXB327726:GXF327726 HGX327726:HHB327726 HQT327726:HQX327726 IAP327726:IAT327726 IKL327726:IKP327726 IUH327726:IUL327726 JED327726:JEH327726 JNZ327726:JOD327726 JXV327726:JXZ327726 KHR327726:KHV327726 KRN327726:KRR327726 LBJ327726:LBN327726 LLF327726:LLJ327726 LVB327726:LVF327726 MEX327726:MFB327726 MOT327726:MOX327726 MYP327726:MYT327726 NIL327726:NIP327726 NSH327726:NSL327726 OCD327726:OCH327726 OLZ327726:OMD327726 OVV327726:OVZ327726 PFR327726:PFV327726 PPN327726:PPR327726 PZJ327726:PZN327726 QJF327726:QJJ327726 QTB327726:QTF327726 RCX327726:RDB327726 RMT327726:RMX327726 RWP327726:RWT327726 SGL327726:SGP327726 SQH327726:SQL327726 TAD327726:TAH327726 TJZ327726:TKD327726 TTV327726:TTZ327726 UDR327726:UDV327726 UNN327726:UNR327726 UXJ327726:UXN327726 VHF327726:VHJ327726 VRB327726:VRF327726 WAX327726:WBB327726 WKT327726:WKX327726 WUP327726:WUT327726 XEL327726:XEP327726 ID393262:IH393262 RZ393262:SD393262 ABV393262:ABZ393262 ALR393262:ALV393262 AVN393262:AVR393262 BFJ393262:BFN393262 BPF393262:BPJ393262 BZB393262:BZF393262 CIX393262:CJB393262 CST393262:CSX393262 DCP393262:DCT393262 DML393262:DMP393262 DWH393262:DWL393262 EGD393262:EGH393262 EPZ393262:EQD393262 EZV393262:EZZ393262 FJR393262:FJV393262 FTN393262:FTR393262 GDJ393262:GDN393262 GNF393262:GNJ393262 GXB393262:GXF393262 HGX393262:HHB393262 HQT393262:HQX393262 IAP393262:IAT393262 IKL393262:IKP393262 IUH393262:IUL393262 JED393262:JEH393262 JNZ393262:JOD393262 JXV393262:JXZ393262 KHR393262:KHV393262 KRN393262:KRR393262 LBJ393262:LBN393262 LLF393262:LLJ393262 LVB393262:LVF393262 MEX393262:MFB393262 MOT393262:MOX393262 MYP393262:MYT393262 NIL393262:NIP393262 NSH393262:NSL393262 OCD393262:OCH393262 OLZ393262:OMD393262 OVV393262:OVZ393262 PFR393262:PFV393262 PPN393262:PPR393262 PZJ393262:PZN393262 QJF393262:QJJ393262 QTB393262:QTF393262 RCX393262:RDB393262 RMT393262:RMX393262 RWP393262:RWT393262 SGL393262:SGP393262 SQH393262:SQL393262 TAD393262:TAH393262 TJZ393262:TKD393262 TTV393262:TTZ393262 UDR393262:UDV393262 UNN393262:UNR393262 UXJ393262:UXN393262 VHF393262:VHJ393262 VRB393262:VRF393262 WAX393262:WBB393262 WKT393262:WKX393262 WUP393262:WUT393262 XEL393262:XEP393262 ID458798:IH458798 RZ458798:SD458798 ABV458798:ABZ458798 ALR458798:ALV458798 AVN458798:AVR458798 BFJ458798:BFN458798 BPF458798:BPJ458798 BZB458798:BZF458798 CIX458798:CJB458798 CST458798:CSX458798 DCP458798:DCT458798 DML458798:DMP458798 DWH458798:DWL458798 EGD458798:EGH458798 EPZ458798:EQD458798 EZV458798:EZZ458798 FJR458798:FJV458798 FTN458798:FTR458798 GDJ458798:GDN458798 GNF458798:GNJ458798 GXB458798:GXF458798 HGX458798:HHB458798 HQT458798:HQX458798 IAP458798:IAT458798 IKL458798:IKP458798 IUH458798:IUL458798 JED458798:JEH458798 JNZ458798:JOD458798 JXV458798:JXZ458798 KHR458798:KHV458798 KRN458798:KRR458798 LBJ458798:LBN458798 LLF458798:LLJ458798 LVB458798:LVF458798 MEX458798:MFB458798 MOT458798:MOX458798 MYP458798:MYT458798 NIL458798:NIP458798 NSH458798:NSL458798 OCD458798:OCH458798 OLZ458798:OMD458798 OVV458798:OVZ458798 PFR458798:PFV458798 PPN458798:PPR458798 PZJ458798:PZN458798 QJF458798:QJJ458798 QTB458798:QTF458798 RCX458798:RDB458798 RMT458798:RMX458798 RWP458798:RWT458798 SGL458798:SGP458798 SQH458798:SQL458798 TAD458798:TAH458798 TJZ458798:TKD458798 TTV458798:TTZ458798 UDR458798:UDV458798 UNN458798:UNR458798 UXJ458798:UXN458798 VHF458798:VHJ458798 VRB458798:VRF458798 WAX458798:WBB458798 WKT458798:WKX458798 WUP458798:WUT458798 XEL458798:XEP458798 ID524334:IH524334 RZ524334:SD524334 ABV524334:ABZ524334 ALR524334:ALV524334 AVN524334:AVR524334 BFJ524334:BFN524334 BPF524334:BPJ524334 BZB524334:BZF524334 CIX524334:CJB524334 CST524334:CSX524334 DCP524334:DCT524334 DML524334:DMP524334 DWH524334:DWL524334 EGD524334:EGH524334 EPZ524334:EQD524334 EZV524334:EZZ524334 FJR524334:FJV524334 FTN524334:FTR524334 GDJ524334:GDN524334 GNF524334:GNJ524334 GXB524334:GXF524334 HGX524334:HHB524334 HQT524334:HQX524334 IAP524334:IAT524334 IKL524334:IKP524334 IUH524334:IUL524334 JED524334:JEH524334 JNZ524334:JOD524334 JXV524334:JXZ524334 KHR524334:KHV524334 KRN524334:KRR524334 LBJ524334:LBN524334 LLF524334:LLJ524334 LVB524334:LVF524334 MEX524334:MFB524334 MOT524334:MOX524334 MYP524334:MYT524334 NIL524334:NIP524334 NSH524334:NSL524334 OCD524334:OCH524334 OLZ524334:OMD524334 OVV524334:OVZ524334 PFR524334:PFV524334 PPN524334:PPR524334 PZJ524334:PZN524334 QJF524334:QJJ524334 QTB524334:QTF524334 RCX524334:RDB524334 RMT524334:RMX524334 RWP524334:RWT524334 SGL524334:SGP524334 SQH524334:SQL524334 TAD524334:TAH524334 TJZ524334:TKD524334 TTV524334:TTZ524334 UDR524334:UDV524334 UNN524334:UNR524334 UXJ524334:UXN524334 VHF524334:VHJ524334 VRB524334:VRF524334 WAX524334:WBB524334 WKT524334:WKX524334 WUP524334:WUT524334 XEL524334:XEP524334 ID589870:IH589870 RZ589870:SD589870 ABV589870:ABZ589870 ALR589870:ALV589870 AVN589870:AVR589870 BFJ589870:BFN589870 BPF589870:BPJ589870 BZB589870:BZF589870 CIX589870:CJB589870 CST589870:CSX589870 DCP589870:DCT589870 DML589870:DMP589870 DWH589870:DWL589870 EGD589870:EGH589870 EPZ589870:EQD589870 EZV589870:EZZ589870 FJR589870:FJV589870 FTN589870:FTR589870 GDJ589870:GDN589870 GNF589870:GNJ589870 GXB589870:GXF589870 HGX589870:HHB589870 HQT589870:HQX589870 IAP589870:IAT589870 IKL589870:IKP589870 IUH589870:IUL589870 JED589870:JEH589870 JNZ589870:JOD589870 JXV589870:JXZ589870 KHR589870:KHV589870 KRN589870:KRR589870 LBJ589870:LBN589870 LLF589870:LLJ589870 LVB589870:LVF589870 MEX589870:MFB589870 MOT589870:MOX589870 MYP589870:MYT589870 NIL589870:NIP589870 NSH589870:NSL589870 OCD589870:OCH589870 OLZ589870:OMD589870 OVV589870:OVZ589870 PFR589870:PFV589870 PPN589870:PPR589870 PZJ589870:PZN589870 QJF589870:QJJ589870 QTB589870:QTF589870 RCX589870:RDB589870 RMT589870:RMX589870 RWP589870:RWT589870 SGL589870:SGP589870 SQH589870:SQL589870 TAD589870:TAH589870 TJZ589870:TKD589870 TTV589870:TTZ589870 UDR589870:UDV589870 UNN589870:UNR589870 UXJ589870:UXN589870 VHF589870:VHJ589870 VRB589870:VRF589870 WAX589870:WBB589870 WKT589870:WKX589870 WUP589870:WUT589870 XEL589870:XEP589870 ID655406:IH655406 RZ655406:SD655406 ABV655406:ABZ655406 ALR655406:ALV655406 AVN655406:AVR655406 BFJ655406:BFN655406 BPF655406:BPJ655406 BZB655406:BZF655406 CIX655406:CJB655406 CST655406:CSX655406 DCP655406:DCT655406 DML655406:DMP655406 DWH655406:DWL655406 EGD655406:EGH655406 EPZ655406:EQD655406 EZV655406:EZZ655406 FJR655406:FJV655406 FTN655406:FTR655406 GDJ655406:GDN655406 GNF655406:GNJ655406 GXB655406:GXF655406 HGX655406:HHB655406 HQT655406:HQX655406 IAP655406:IAT655406 IKL655406:IKP655406 IUH655406:IUL655406 JED655406:JEH655406 JNZ655406:JOD655406 JXV655406:JXZ655406 KHR655406:KHV655406 KRN655406:KRR655406 LBJ655406:LBN655406 LLF655406:LLJ655406 LVB655406:LVF655406 MEX655406:MFB655406 MOT655406:MOX655406 MYP655406:MYT655406 NIL655406:NIP655406 NSH655406:NSL655406 OCD655406:OCH655406 OLZ655406:OMD655406 OVV655406:OVZ655406 PFR655406:PFV655406 PPN655406:PPR655406 PZJ655406:PZN655406 QJF655406:QJJ655406 QTB655406:QTF655406 RCX655406:RDB655406 RMT655406:RMX655406 RWP655406:RWT655406 SGL655406:SGP655406 SQH655406:SQL655406 TAD655406:TAH655406 TJZ655406:TKD655406 TTV655406:TTZ655406 UDR655406:UDV655406 UNN655406:UNR655406 UXJ655406:UXN655406 VHF655406:VHJ655406 VRB655406:VRF655406 WAX655406:WBB655406 WKT655406:WKX655406 WUP655406:WUT655406 XEL655406:XEP655406 ID720942:IH720942 RZ720942:SD720942 ABV720942:ABZ720942 ALR720942:ALV720942 AVN720942:AVR720942 BFJ720942:BFN720942 BPF720942:BPJ720942 BZB720942:BZF720942 CIX720942:CJB720942 CST720942:CSX720942 DCP720942:DCT720942 DML720942:DMP720942 DWH720942:DWL720942 EGD720942:EGH720942 EPZ720942:EQD720942 EZV720942:EZZ720942 FJR720942:FJV720942 FTN720942:FTR720942 GDJ720942:GDN720942 GNF720942:GNJ720942 GXB720942:GXF720942 HGX720942:HHB720942 HQT720942:HQX720942 IAP720942:IAT720942 IKL720942:IKP720942 IUH720942:IUL720942 JED720942:JEH720942 JNZ720942:JOD720942 JXV720942:JXZ720942 KHR720942:KHV720942 KRN720942:KRR720942 LBJ720942:LBN720942 LLF720942:LLJ720942 LVB720942:LVF720942 MEX720942:MFB720942 MOT720942:MOX720942 MYP720942:MYT720942 NIL720942:NIP720942 NSH720942:NSL720942 OCD720942:OCH720942 OLZ720942:OMD720942 OVV720942:OVZ720942 PFR720942:PFV720942 PPN720942:PPR720942 PZJ720942:PZN720942 QJF720942:QJJ720942 QTB720942:QTF720942 RCX720942:RDB720942 RMT720942:RMX720942 RWP720942:RWT720942 SGL720942:SGP720942 SQH720942:SQL720942 TAD720942:TAH720942 TJZ720942:TKD720942 TTV720942:TTZ720942 UDR720942:UDV720942 UNN720942:UNR720942 UXJ720942:UXN720942 VHF720942:VHJ720942 VRB720942:VRF720942 WAX720942:WBB720942 WKT720942:WKX720942 WUP720942:WUT720942 XEL720942:XEP720942 ID786478:IH786478 RZ786478:SD786478 ABV786478:ABZ786478 ALR786478:ALV786478 AVN786478:AVR786478 BFJ786478:BFN786478 BPF786478:BPJ786478 BZB786478:BZF786478 CIX786478:CJB786478 CST786478:CSX786478 DCP786478:DCT786478 DML786478:DMP786478 DWH786478:DWL786478 EGD786478:EGH786478 EPZ786478:EQD786478 EZV786478:EZZ786478 FJR786478:FJV786478 FTN786478:FTR786478 GDJ786478:GDN786478 GNF786478:GNJ786478 GXB786478:GXF786478 HGX786478:HHB786478 HQT786478:HQX786478 IAP786478:IAT786478 IKL786478:IKP786478 IUH786478:IUL786478 JED786478:JEH786478 JNZ786478:JOD786478 JXV786478:JXZ786478 KHR786478:KHV786478 KRN786478:KRR786478 LBJ786478:LBN786478 LLF786478:LLJ786478 LVB786478:LVF786478 MEX786478:MFB786478 MOT786478:MOX786478 MYP786478:MYT786478 NIL786478:NIP786478 NSH786478:NSL786478 OCD786478:OCH786478 OLZ786478:OMD786478 OVV786478:OVZ786478 PFR786478:PFV786478 PPN786478:PPR786478 PZJ786478:PZN786478 QJF786478:QJJ786478 QTB786478:QTF786478 RCX786478:RDB786478 RMT786478:RMX786478 RWP786478:RWT786478 SGL786478:SGP786478 SQH786478:SQL786478 TAD786478:TAH786478 TJZ786478:TKD786478 TTV786478:TTZ786478 UDR786478:UDV786478 UNN786478:UNR786478 UXJ786478:UXN786478 VHF786478:VHJ786478 VRB786478:VRF786478 WAX786478:WBB786478 WKT786478:WKX786478 WUP786478:WUT786478 XEL786478:XEP786478 ID852014:IH852014 RZ852014:SD852014 ABV852014:ABZ852014 ALR852014:ALV852014 AVN852014:AVR852014 BFJ852014:BFN852014 BPF852014:BPJ852014 BZB852014:BZF852014 CIX852014:CJB852014 CST852014:CSX852014 DCP852014:DCT852014 DML852014:DMP852014 DWH852014:DWL852014 EGD852014:EGH852014 EPZ852014:EQD852014 EZV852014:EZZ852014 FJR852014:FJV852014 FTN852014:FTR852014 GDJ852014:GDN852014 GNF852014:GNJ852014 GXB852014:GXF852014 HGX852014:HHB852014 HQT852014:HQX852014 IAP852014:IAT852014 IKL852014:IKP852014 IUH852014:IUL852014 JED852014:JEH852014 JNZ852014:JOD852014 JXV852014:JXZ852014 KHR852014:KHV852014 KRN852014:KRR852014 LBJ852014:LBN852014 LLF852014:LLJ852014 LVB852014:LVF852014 MEX852014:MFB852014 MOT852014:MOX852014 MYP852014:MYT852014 NIL852014:NIP852014 NSH852014:NSL852014 OCD852014:OCH852014 OLZ852014:OMD852014 OVV852014:OVZ852014 PFR852014:PFV852014 PPN852014:PPR852014 PZJ852014:PZN852014 QJF852014:QJJ852014 QTB852014:QTF852014 RCX852014:RDB852014 RMT852014:RMX852014 RWP852014:RWT852014 SGL852014:SGP852014 SQH852014:SQL852014 TAD852014:TAH852014 TJZ852014:TKD852014 TTV852014:TTZ852014 UDR852014:UDV852014 UNN852014:UNR852014 UXJ852014:UXN852014 VHF852014:VHJ852014 VRB852014:VRF852014 WAX852014:WBB852014 WKT852014:WKX852014 WUP852014:WUT852014 XEL852014:XEP852014 ID917550:IH917550 RZ917550:SD917550 ABV917550:ABZ917550 ALR917550:ALV917550 AVN917550:AVR917550 BFJ917550:BFN917550 BPF917550:BPJ917550 BZB917550:BZF917550 CIX917550:CJB917550 CST917550:CSX917550 DCP917550:DCT917550 DML917550:DMP917550 DWH917550:DWL917550 EGD917550:EGH917550 EPZ917550:EQD917550 EZV917550:EZZ917550 FJR917550:FJV917550 FTN917550:FTR917550 GDJ917550:GDN917550 GNF917550:GNJ917550 GXB917550:GXF917550 HGX917550:HHB917550 HQT917550:HQX917550 IAP917550:IAT917550 IKL917550:IKP917550 IUH917550:IUL917550 JED917550:JEH917550 JNZ917550:JOD917550 JXV917550:JXZ917550 KHR917550:KHV917550 KRN917550:KRR917550 LBJ917550:LBN917550 LLF917550:LLJ917550 LVB917550:LVF917550 MEX917550:MFB917550 MOT917550:MOX917550 MYP917550:MYT917550 NIL917550:NIP917550 NSH917550:NSL917550 OCD917550:OCH917550 OLZ917550:OMD917550 OVV917550:OVZ917550 PFR917550:PFV917550 PPN917550:PPR917550 PZJ917550:PZN917550 QJF917550:QJJ917550 QTB917550:QTF917550 RCX917550:RDB917550 RMT917550:RMX917550 RWP917550:RWT917550 SGL917550:SGP917550 SQH917550:SQL917550 TAD917550:TAH917550 TJZ917550:TKD917550 TTV917550:TTZ917550 UDR917550:UDV917550 UNN917550:UNR917550 UXJ917550:UXN917550 VHF917550:VHJ917550 VRB917550:VRF917550 WAX917550:WBB917550 WKT917550:WKX917550 WUP917550:WUT917550 XEL917550:XEP917550 ID983086:IH983086 RZ983086:SD983086 ABV983086:ABZ983086 ALR983086:ALV983086 AVN983086:AVR983086 BFJ983086:BFN983086 BPF983086:BPJ983086 BZB983086:BZF983086 CIX983086:CJB983086 CST983086:CSX983086 DCP983086:DCT983086 DML983086:DMP983086 DWH983086:DWL983086 EGD983086:EGH983086 EPZ983086:EQD983086 EZV983086:EZZ983086 FJR983086:FJV983086 FTN983086:FTR983086 GDJ983086:GDN983086 GNF983086:GNJ983086 GXB983086:GXF983086 HGX983086:HHB983086 HQT983086:HQX983086 IAP983086:IAT983086 IKL983086:IKP983086 IUH983086:IUL983086 JED983086:JEH983086 JNZ983086:JOD983086 JXV983086:JXZ983086 KHR983086:KHV983086 KRN983086:KRR983086 LBJ983086:LBN983086 LLF983086:LLJ983086 LVB983086:LVF983086 MEX983086:MFB983086 MOT983086:MOX983086 MYP983086:MYT983086 NIL983086:NIP983086 NSH983086:NSL983086 OCD983086:OCH983086 OLZ983086:OMD983086 OVV983086:OVZ983086 PFR983086:PFV983086 PPN983086:PPR983086 PZJ983086:PZN983086 QJF983086:QJJ983086 QTB983086:QTF983086 RCX983086:RDB983086 RMT983086:RMX983086 RWP983086:RWT983086 SGL983086:SGP983086 SQH983086:SQL983086 TAD983086:TAH983086 TJZ983086:TKD983086 TTV983086:TTZ983086 UDR983086:UDV983086 UNN983086:UNR983086 UXJ983086:UXN983086 VHF983086:VHJ983086 VRB983086:VRF983086 WAX983086:WBB983086 WKT983086:WKX983086 WUP983086:WUT983086 XEL983086:XEP983086 ID42:IH42 RZ42:SD42 ABV42:ABZ42 ALR42:ALV42 AVN42:AVR42 BFJ42:BFN42 BPF42:BPJ42 BZB42:BZF42 CIX42:CJB42 CST42:CSX42 DCP42:DCT42 DML42:DMP42 DWH42:DWL42 EGD42:EGH42 EPZ42:EQD42 EZV42:EZZ42 FJR42:FJV42 FTN42:FTR42 GDJ42:GDN42 GNF42:GNJ42 GXB42:GXF42 HGX42:HHB42 HQT42:HQX42 IAP42:IAT42 IKL42:IKP42 IUH42:IUL42 JED42:JEH42 JNZ42:JOD42 JXV42:JXZ42 KHR42:KHV42 KRN42:KRR42 LBJ42:LBN42 LLF42:LLJ42 LVB42:LVF42 MEX42:MFB42 MOT42:MOX42 MYP42:MYT42 NIL42:NIP42 NSH42:NSL42 OCD42:OCH42 OLZ42:OMD42 OVV42:OVZ42 PFR42:PFV42 PPN42:PPR42 PZJ42:PZN42 QJF42:QJJ42 QTB42:QTF42 RCX42:RDB42 RMT42:RMX42 RWP42:RWT42 SGL42:SGP42 SQH42:SQL42 TAD42:TAH42 TJZ42:TKD42 TTV42:TTZ42 UDR42:UDV42 UNN42:UNR42 UXJ42:UXN42 VHF42:VHJ42 VRB42:VRF42 WAX42:WBB42 WKT42:WKX42 WUP42:WUT42 XEL42:XEP42 ID65578:IH65578 RZ65578:SD65578 ABV65578:ABZ65578 ALR65578:ALV65578 AVN65578:AVR65578 BFJ65578:BFN65578 BPF65578:BPJ65578 BZB65578:BZF65578 CIX65578:CJB65578 CST65578:CSX65578 DCP65578:DCT65578 DML65578:DMP65578 DWH65578:DWL65578 EGD65578:EGH65578 EPZ65578:EQD65578 EZV65578:EZZ65578 FJR65578:FJV65578 FTN65578:FTR65578 GDJ65578:GDN65578 GNF65578:GNJ65578 GXB65578:GXF65578 HGX65578:HHB65578 HQT65578:HQX65578 IAP65578:IAT65578 IKL65578:IKP65578 IUH65578:IUL65578 JED65578:JEH65578 JNZ65578:JOD65578 JXV65578:JXZ65578 KHR65578:KHV65578 KRN65578:KRR65578 LBJ65578:LBN65578 LLF65578:LLJ65578 LVB65578:LVF65578 MEX65578:MFB65578 MOT65578:MOX65578 MYP65578:MYT65578 NIL65578:NIP65578 NSH65578:NSL65578 OCD65578:OCH65578 OLZ65578:OMD65578 OVV65578:OVZ65578 PFR65578:PFV65578 PPN65578:PPR65578 PZJ65578:PZN65578 QJF65578:QJJ65578 QTB65578:QTF65578 RCX65578:RDB65578 RMT65578:RMX65578 RWP65578:RWT65578 SGL65578:SGP65578 SQH65578:SQL65578 TAD65578:TAH65578 TJZ65578:TKD65578 TTV65578:TTZ65578 UDR65578:UDV65578 UNN65578:UNR65578 UXJ65578:UXN65578 VHF65578:VHJ65578 VRB65578:VRF65578 WAX65578:WBB65578 WKT65578:WKX65578 WUP65578:WUT65578 XEL65578:XEP65578 ID131114:IH131114 RZ131114:SD131114 ABV131114:ABZ131114 ALR131114:ALV131114 AVN131114:AVR131114 BFJ131114:BFN131114 BPF131114:BPJ131114 BZB131114:BZF131114 CIX131114:CJB131114 CST131114:CSX131114 DCP131114:DCT131114 DML131114:DMP131114 DWH131114:DWL131114 EGD131114:EGH131114 EPZ131114:EQD131114 EZV131114:EZZ131114 FJR131114:FJV131114 FTN131114:FTR131114 GDJ131114:GDN131114 GNF131114:GNJ131114 GXB131114:GXF131114 HGX131114:HHB131114 HQT131114:HQX131114 IAP131114:IAT131114 IKL131114:IKP131114 IUH131114:IUL131114 JED131114:JEH131114 JNZ131114:JOD131114 JXV131114:JXZ131114 KHR131114:KHV131114 KRN131114:KRR131114 LBJ131114:LBN131114 LLF131114:LLJ131114 LVB131114:LVF131114 MEX131114:MFB131114 MOT131114:MOX131114 MYP131114:MYT131114 NIL131114:NIP131114 NSH131114:NSL131114 OCD131114:OCH131114 OLZ131114:OMD131114 OVV131114:OVZ131114 PFR131114:PFV131114 PPN131114:PPR131114 PZJ131114:PZN131114 QJF131114:QJJ131114 QTB131114:QTF131114 RCX131114:RDB131114 RMT131114:RMX131114 RWP131114:RWT131114 SGL131114:SGP131114 SQH131114:SQL131114 TAD131114:TAH131114 TJZ131114:TKD131114 TTV131114:TTZ131114 UDR131114:UDV131114 UNN131114:UNR131114 UXJ131114:UXN131114 VHF131114:VHJ131114 VRB131114:VRF131114 WAX131114:WBB131114 WKT131114:WKX131114 WUP131114:WUT131114 XEL131114:XEP131114 ID196650:IH196650 RZ196650:SD196650 ABV196650:ABZ196650 ALR196650:ALV196650 AVN196650:AVR196650 BFJ196650:BFN196650 BPF196650:BPJ196650 BZB196650:BZF196650 CIX196650:CJB196650 CST196650:CSX196650 DCP196650:DCT196650 DML196650:DMP196650 DWH196650:DWL196650 EGD196650:EGH196650 EPZ196650:EQD196650 EZV196650:EZZ196650 FJR196650:FJV196650 FTN196650:FTR196650 GDJ196650:GDN196650 GNF196650:GNJ196650 GXB196650:GXF196650 HGX196650:HHB196650 HQT196650:HQX196650 IAP196650:IAT196650 IKL196650:IKP196650 IUH196650:IUL196650 JED196650:JEH196650 JNZ196650:JOD196650 JXV196650:JXZ196650 KHR196650:KHV196650 KRN196650:KRR196650 LBJ196650:LBN196650 LLF196650:LLJ196650 LVB196650:LVF196650 MEX196650:MFB196650 MOT196650:MOX196650 MYP196650:MYT196650 NIL196650:NIP196650 NSH196650:NSL196650 OCD196650:OCH196650 OLZ196650:OMD196650 OVV196650:OVZ196650 PFR196650:PFV196650 PPN196650:PPR196650 PZJ196650:PZN196650 QJF196650:QJJ196650 QTB196650:QTF196650 RCX196650:RDB196650 RMT196650:RMX196650 RWP196650:RWT196650 SGL196650:SGP196650 SQH196650:SQL196650 TAD196650:TAH196650 TJZ196650:TKD196650 TTV196650:TTZ196650 UDR196650:UDV196650 UNN196650:UNR196650 UXJ196650:UXN196650 VHF196650:VHJ196650 VRB196650:VRF196650 WAX196650:WBB196650 WKT196650:WKX196650 WUP196650:WUT196650 XEL196650:XEP196650 ID262186:IH262186 RZ262186:SD262186 ABV262186:ABZ262186 ALR262186:ALV262186 AVN262186:AVR262186 BFJ262186:BFN262186 BPF262186:BPJ262186 BZB262186:BZF262186 CIX262186:CJB262186 CST262186:CSX262186 DCP262186:DCT262186 DML262186:DMP262186 DWH262186:DWL262186 EGD262186:EGH262186 EPZ262186:EQD262186 EZV262186:EZZ262186 FJR262186:FJV262186 FTN262186:FTR262186 GDJ262186:GDN262186 GNF262186:GNJ262186 GXB262186:GXF262186 HGX262186:HHB262186 HQT262186:HQX262186 IAP262186:IAT262186 IKL262186:IKP262186 IUH262186:IUL262186 JED262186:JEH262186 JNZ262186:JOD262186 JXV262186:JXZ262186 KHR262186:KHV262186 KRN262186:KRR262186 LBJ262186:LBN262186 LLF262186:LLJ262186 LVB262186:LVF262186 MEX262186:MFB262186 MOT262186:MOX262186 MYP262186:MYT262186 NIL262186:NIP262186 NSH262186:NSL262186 OCD262186:OCH262186 OLZ262186:OMD262186 OVV262186:OVZ262186 PFR262186:PFV262186 PPN262186:PPR262186 PZJ262186:PZN262186 QJF262186:QJJ262186 QTB262186:QTF262186 RCX262186:RDB262186 RMT262186:RMX262186 RWP262186:RWT262186 SGL262186:SGP262186 SQH262186:SQL262186 TAD262186:TAH262186 TJZ262186:TKD262186 TTV262186:TTZ262186 UDR262186:UDV262186 UNN262186:UNR262186 UXJ262186:UXN262186 VHF262186:VHJ262186 VRB262186:VRF262186 WAX262186:WBB262186 WKT262186:WKX262186 WUP262186:WUT262186 XEL262186:XEP262186 ID327722:IH327722 RZ327722:SD327722 ABV327722:ABZ327722 ALR327722:ALV327722 AVN327722:AVR327722 BFJ327722:BFN327722 BPF327722:BPJ327722 BZB327722:BZF327722 CIX327722:CJB327722 CST327722:CSX327722 DCP327722:DCT327722 DML327722:DMP327722 DWH327722:DWL327722 EGD327722:EGH327722 EPZ327722:EQD327722 EZV327722:EZZ327722 FJR327722:FJV327722 FTN327722:FTR327722 GDJ327722:GDN327722 GNF327722:GNJ327722 GXB327722:GXF327722 HGX327722:HHB327722 HQT327722:HQX327722 IAP327722:IAT327722 IKL327722:IKP327722 IUH327722:IUL327722 JED327722:JEH327722 JNZ327722:JOD327722 JXV327722:JXZ327722 KHR327722:KHV327722 KRN327722:KRR327722 LBJ327722:LBN327722 LLF327722:LLJ327722 LVB327722:LVF327722 MEX327722:MFB327722 MOT327722:MOX327722 MYP327722:MYT327722 NIL327722:NIP327722 NSH327722:NSL327722 OCD327722:OCH327722 OLZ327722:OMD327722 OVV327722:OVZ327722 PFR327722:PFV327722 PPN327722:PPR327722 PZJ327722:PZN327722 QJF327722:QJJ327722 QTB327722:QTF327722 RCX327722:RDB327722 RMT327722:RMX327722 RWP327722:RWT327722 SGL327722:SGP327722 SQH327722:SQL327722 TAD327722:TAH327722 TJZ327722:TKD327722 TTV327722:TTZ327722 UDR327722:UDV327722 UNN327722:UNR327722 UXJ327722:UXN327722 VHF327722:VHJ327722 VRB327722:VRF327722 WAX327722:WBB327722 WKT327722:WKX327722 WUP327722:WUT327722 XEL327722:XEP327722 ID393258:IH393258 RZ393258:SD393258 ABV393258:ABZ393258 ALR393258:ALV393258 AVN393258:AVR393258 BFJ393258:BFN393258 BPF393258:BPJ393258 BZB393258:BZF393258 CIX393258:CJB393258 CST393258:CSX393258 DCP393258:DCT393258 DML393258:DMP393258 DWH393258:DWL393258 EGD393258:EGH393258 EPZ393258:EQD393258 EZV393258:EZZ393258 FJR393258:FJV393258 FTN393258:FTR393258 GDJ393258:GDN393258 GNF393258:GNJ393258 GXB393258:GXF393258 HGX393258:HHB393258 HQT393258:HQX393258 IAP393258:IAT393258 IKL393258:IKP393258 IUH393258:IUL393258 JED393258:JEH393258 JNZ393258:JOD393258 JXV393258:JXZ393258 KHR393258:KHV393258 KRN393258:KRR393258 LBJ393258:LBN393258 LLF393258:LLJ393258 LVB393258:LVF393258 MEX393258:MFB393258 MOT393258:MOX393258 MYP393258:MYT393258 NIL393258:NIP393258 NSH393258:NSL393258 OCD393258:OCH393258 OLZ393258:OMD393258 OVV393258:OVZ393258 PFR393258:PFV393258 PPN393258:PPR393258 PZJ393258:PZN393258 QJF393258:QJJ393258 QTB393258:QTF393258 RCX393258:RDB393258 RMT393258:RMX393258 RWP393258:RWT393258 SGL393258:SGP393258 SQH393258:SQL393258 TAD393258:TAH393258 TJZ393258:TKD393258 TTV393258:TTZ393258 UDR393258:UDV393258 UNN393258:UNR393258 UXJ393258:UXN393258 VHF393258:VHJ393258 VRB393258:VRF393258 WAX393258:WBB393258 WKT393258:WKX393258 WUP393258:WUT393258 XEL393258:XEP393258 ID458794:IH458794 RZ458794:SD458794 ABV458794:ABZ458794 ALR458794:ALV458794 AVN458794:AVR458794 BFJ458794:BFN458794 BPF458794:BPJ458794 BZB458794:BZF458794 CIX458794:CJB458794 CST458794:CSX458794 DCP458794:DCT458794 DML458794:DMP458794 DWH458794:DWL458794 EGD458794:EGH458794 EPZ458794:EQD458794 EZV458794:EZZ458794 FJR458794:FJV458794 FTN458794:FTR458794 GDJ458794:GDN458794 GNF458794:GNJ458794 GXB458794:GXF458794 HGX458794:HHB458794 HQT458794:HQX458794 IAP458794:IAT458794 IKL458794:IKP458794 IUH458794:IUL458794 JED458794:JEH458794 JNZ458794:JOD458794 JXV458794:JXZ458794 KHR458794:KHV458794 KRN458794:KRR458794 LBJ458794:LBN458794 LLF458794:LLJ458794 LVB458794:LVF458794 MEX458794:MFB458794 MOT458794:MOX458794 MYP458794:MYT458794 NIL458794:NIP458794 NSH458794:NSL458794 OCD458794:OCH458794 OLZ458794:OMD458794 OVV458794:OVZ458794 PFR458794:PFV458794 PPN458794:PPR458794 PZJ458794:PZN458794 QJF458794:QJJ458794 QTB458794:QTF458794 RCX458794:RDB458794 RMT458794:RMX458794 RWP458794:RWT458794 SGL458794:SGP458794 SQH458794:SQL458794 TAD458794:TAH458794 TJZ458794:TKD458794 TTV458794:TTZ458794 UDR458794:UDV458794 UNN458794:UNR458794 UXJ458794:UXN458794 VHF458794:VHJ458794 VRB458794:VRF458794 WAX458794:WBB458794 WKT458794:WKX458794 WUP458794:WUT458794 XEL458794:XEP458794 ID524330:IH524330 RZ524330:SD524330 ABV524330:ABZ524330 ALR524330:ALV524330 AVN524330:AVR524330 BFJ524330:BFN524330 BPF524330:BPJ524330 BZB524330:BZF524330 CIX524330:CJB524330 CST524330:CSX524330 DCP524330:DCT524330 DML524330:DMP524330 DWH524330:DWL524330 EGD524330:EGH524330 EPZ524330:EQD524330 EZV524330:EZZ524330 FJR524330:FJV524330 FTN524330:FTR524330 GDJ524330:GDN524330 GNF524330:GNJ524330 GXB524330:GXF524330 HGX524330:HHB524330 HQT524330:HQX524330 IAP524330:IAT524330 IKL524330:IKP524330 IUH524330:IUL524330 JED524330:JEH524330 JNZ524330:JOD524330 JXV524330:JXZ524330 KHR524330:KHV524330 KRN524330:KRR524330 LBJ524330:LBN524330 LLF524330:LLJ524330 LVB524330:LVF524330 MEX524330:MFB524330 MOT524330:MOX524330 MYP524330:MYT524330 NIL524330:NIP524330 NSH524330:NSL524330 OCD524330:OCH524330 OLZ524330:OMD524330 OVV524330:OVZ524330 PFR524330:PFV524330 PPN524330:PPR524330 PZJ524330:PZN524330 QJF524330:QJJ524330 QTB524330:QTF524330 RCX524330:RDB524330 RMT524330:RMX524330 RWP524330:RWT524330 SGL524330:SGP524330 SQH524330:SQL524330 TAD524330:TAH524330 TJZ524330:TKD524330 TTV524330:TTZ524330 UDR524330:UDV524330 UNN524330:UNR524330 UXJ524330:UXN524330 VHF524330:VHJ524330 VRB524330:VRF524330 WAX524330:WBB524330 WKT524330:WKX524330 WUP524330:WUT524330 XEL524330:XEP524330 ID589866:IH589866 RZ589866:SD589866 ABV589866:ABZ589866 ALR589866:ALV589866 AVN589866:AVR589866 BFJ589866:BFN589866 BPF589866:BPJ589866 BZB589866:BZF589866 CIX589866:CJB589866 CST589866:CSX589866 DCP589866:DCT589866 DML589866:DMP589866 DWH589866:DWL589866 EGD589866:EGH589866 EPZ589866:EQD589866 EZV589866:EZZ589866 FJR589866:FJV589866 FTN589866:FTR589866 GDJ589866:GDN589866 GNF589866:GNJ589866 GXB589866:GXF589866 HGX589866:HHB589866 HQT589866:HQX589866 IAP589866:IAT589866 IKL589866:IKP589866 IUH589866:IUL589866 JED589866:JEH589866 JNZ589866:JOD589866 JXV589866:JXZ589866 KHR589866:KHV589866 KRN589866:KRR589866 LBJ589866:LBN589866 LLF589866:LLJ589866 LVB589866:LVF589866 MEX589866:MFB589866 MOT589866:MOX589866 MYP589866:MYT589866 NIL589866:NIP589866 NSH589866:NSL589866 OCD589866:OCH589866 OLZ589866:OMD589866 OVV589866:OVZ589866 PFR589866:PFV589866 PPN589866:PPR589866 PZJ589866:PZN589866 QJF589866:QJJ589866 QTB589866:QTF589866 RCX589866:RDB589866 RMT589866:RMX589866 RWP589866:RWT589866 SGL589866:SGP589866 SQH589866:SQL589866 TAD589866:TAH589866 TJZ589866:TKD589866 TTV589866:TTZ589866 UDR589866:UDV589866 UNN589866:UNR589866 UXJ589866:UXN589866 VHF589866:VHJ589866 VRB589866:VRF589866 WAX589866:WBB589866 WKT589866:WKX589866 WUP589866:WUT589866 XEL589866:XEP589866 ID655402:IH655402 RZ655402:SD655402 ABV655402:ABZ655402 ALR655402:ALV655402 AVN655402:AVR655402 BFJ655402:BFN655402 BPF655402:BPJ655402 BZB655402:BZF655402 CIX655402:CJB655402 CST655402:CSX655402 DCP655402:DCT655402 DML655402:DMP655402 DWH655402:DWL655402 EGD655402:EGH655402 EPZ655402:EQD655402 EZV655402:EZZ655402 FJR655402:FJV655402 FTN655402:FTR655402 GDJ655402:GDN655402 GNF655402:GNJ655402 GXB655402:GXF655402 HGX655402:HHB655402 HQT655402:HQX655402 IAP655402:IAT655402 IKL655402:IKP655402 IUH655402:IUL655402 JED655402:JEH655402 JNZ655402:JOD655402 JXV655402:JXZ655402 KHR655402:KHV655402 KRN655402:KRR655402 LBJ655402:LBN655402 LLF655402:LLJ655402 LVB655402:LVF655402 MEX655402:MFB655402 MOT655402:MOX655402 MYP655402:MYT655402 NIL655402:NIP655402 NSH655402:NSL655402 OCD655402:OCH655402 OLZ655402:OMD655402 OVV655402:OVZ655402 PFR655402:PFV655402 PPN655402:PPR655402 PZJ655402:PZN655402 QJF655402:QJJ655402 QTB655402:QTF655402 RCX655402:RDB655402 RMT655402:RMX655402 RWP655402:RWT655402 SGL655402:SGP655402 SQH655402:SQL655402 TAD655402:TAH655402 TJZ655402:TKD655402 TTV655402:TTZ655402 UDR655402:UDV655402 UNN655402:UNR655402 UXJ655402:UXN655402 VHF655402:VHJ655402 VRB655402:VRF655402 WAX655402:WBB655402 WKT655402:WKX655402 WUP655402:WUT655402 XEL655402:XEP655402 ID720938:IH720938 RZ720938:SD720938 ABV720938:ABZ720938 ALR720938:ALV720938 AVN720938:AVR720938 BFJ720938:BFN720938 BPF720938:BPJ720938 BZB720938:BZF720938 CIX720938:CJB720938 CST720938:CSX720938 DCP720938:DCT720938 DML720938:DMP720938 DWH720938:DWL720938 EGD720938:EGH720938 EPZ720938:EQD720938 EZV720938:EZZ720938 FJR720938:FJV720938 FTN720938:FTR720938 GDJ720938:GDN720938 GNF720938:GNJ720938 GXB720938:GXF720938 HGX720938:HHB720938 HQT720938:HQX720938 IAP720938:IAT720938 IKL720938:IKP720938 IUH720938:IUL720938 JED720938:JEH720938 JNZ720938:JOD720938 JXV720938:JXZ720938 KHR720938:KHV720938 KRN720938:KRR720938 LBJ720938:LBN720938 LLF720938:LLJ720938 LVB720938:LVF720938 MEX720938:MFB720938 MOT720938:MOX720938 MYP720938:MYT720938 NIL720938:NIP720938 NSH720938:NSL720938 OCD720938:OCH720938 OLZ720938:OMD720938 OVV720938:OVZ720938 PFR720938:PFV720938 PPN720938:PPR720938 PZJ720938:PZN720938 QJF720938:QJJ720938 QTB720938:QTF720938 RCX720938:RDB720938 RMT720938:RMX720938 RWP720938:RWT720938 SGL720938:SGP720938 SQH720938:SQL720938 TAD720938:TAH720938 TJZ720938:TKD720938 TTV720938:TTZ720938 UDR720938:UDV720938 UNN720938:UNR720938 UXJ720938:UXN720938 VHF720938:VHJ720938 VRB720938:VRF720938 WAX720938:WBB720938 WKT720938:WKX720938 WUP720938:WUT720938 XEL720938:XEP720938 ID786474:IH786474 RZ786474:SD786474 ABV786474:ABZ786474 ALR786474:ALV786474 AVN786474:AVR786474 BFJ786474:BFN786474 BPF786474:BPJ786474 BZB786474:BZF786474 CIX786474:CJB786474 CST786474:CSX786474 DCP786474:DCT786474 DML786474:DMP786474 DWH786474:DWL786474 EGD786474:EGH786474 EPZ786474:EQD786474 EZV786474:EZZ786474 FJR786474:FJV786474 FTN786474:FTR786474 GDJ786474:GDN786474 GNF786474:GNJ786474 GXB786474:GXF786474 HGX786474:HHB786474 HQT786474:HQX786474 IAP786474:IAT786474 IKL786474:IKP786474 IUH786474:IUL786474 JED786474:JEH786474 JNZ786474:JOD786474 JXV786474:JXZ786474 KHR786474:KHV786474 KRN786474:KRR786474 LBJ786474:LBN786474 LLF786474:LLJ786474 LVB786474:LVF786474 MEX786474:MFB786474 MOT786474:MOX786474 MYP786474:MYT786474 NIL786474:NIP786474 NSH786474:NSL786474 OCD786474:OCH786474 OLZ786474:OMD786474 OVV786474:OVZ786474 PFR786474:PFV786474 PPN786474:PPR786474 PZJ786474:PZN786474 QJF786474:QJJ786474 QTB786474:QTF786474 RCX786474:RDB786474 RMT786474:RMX786474 RWP786474:RWT786474 SGL786474:SGP786474 SQH786474:SQL786474 TAD786474:TAH786474 TJZ786474:TKD786474 TTV786474:TTZ786474 UDR786474:UDV786474 UNN786474:UNR786474 UXJ786474:UXN786474 VHF786474:VHJ786474 VRB786474:VRF786474 WAX786474:WBB786474 WKT786474:WKX786474 WUP786474:WUT786474 XEL786474:XEP786474 ID852010:IH852010 RZ852010:SD852010 ABV852010:ABZ852010 ALR852010:ALV852010 AVN852010:AVR852010 BFJ852010:BFN852010 BPF852010:BPJ852010 BZB852010:BZF852010 CIX852010:CJB852010 CST852010:CSX852010 DCP852010:DCT852010 DML852010:DMP852010 DWH852010:DWL852010 EGD852010:EGH852010 EPZ852010:EQD852010 EZV852010:EZZ852010 FJR852010:FJV852010 FTN852010:FTR852010 GDJ852010:GDN852010 GNF852010:GNJ852010 GXB852010:GXF852010 HGX852010:HHB852010 HQT852010:HQX852010 IAP852010:IAT852010 IKL852010:IKP852010 IUH852010:IUL852010 JED852010:JEH852010 JNZ852010:JOD852010 JXV852010:JXZ852010 KHR852010:KHV852010 KRN852010:KRR852010 LBJ852010:LBN852010 LLF852010:LLJ852010 LVB852010:LVF852010 MEX852010:MFB852010 MOT852010:MOX852010 MYP852010:MYT852010 NIL852010:NIP852010 NSH852010:NSL852010 OCD852010:OCH852010 OLZ852010:OMD852010 OVV852010:OVZ852010 PFR852010:PFV852010 PPN852010:PPR852010 PZJ852010:PZN852010 QJF852010:QJJ852010 QTB852010:QTF852010 RCX852010:RDB852010 RMT852010:RMX852010 RWP852010:RWT852010 SGL852010:SGP852010 SQH852010:SQL852010 TAD852010:TAH852010 TJZ852010:TKD852010 TTV852010:TTZ852010 UDR852010:UDV852010 UNN852010:UNR852010 UXJ852010:UXN852010 VHF852010:VHJ852010 VRB852010:VRF852010 WAX852010:WBB852010 WKT852010:WKX852010 WUP852010:WUT852010 XEL852010:XEP852010 ID917546:IH917546 RZ917546:SD917546 ABV917546:ABZ917546 ALR917546:ALV917546 AVN917546:AVR917546 BFJ917546:BFN917546 BPF917546:BPJ917546 BZB917546:BZF917546 CIX917546:CJB917546 CST917546:CSX917546 DCP917546:DCT917546 DML917546:DMP917546 DWH917546:DWL917546 EGD917546:EGH917546 EPZ917546:EQD917546 EZV917546:EZZ917546 FJR917546:FJV917546 FTN917546:FTR917546 GDJ917546:GDN917546 GNF917546:GNJ917546 GXB917546:GXF917546 HGX917546:HHB917546 HQT917546:HQX917546 IAP917546:IAT917546 IKL917546:IKP917546 IUH917546:IUL917546 JED917546:JEH917546 JNZ917546:JOD917546 JXV917546:JXZ917546 KHR917546:KHV917546 KRN917546:KRR917546 LBJ917546:LBN917546 LLF917546:LLJ917546 LVB917546:LVF917546 MEX917546:MFB917546 MOT917546:MOX917546 MYP917546:MYT917546 NIL917546:NIP917546 NSH917546:NSL917546 OCD917546:OCH917546 OLZ917546:OMD917546 OVV917546:OVZ917546 PFR917546:PFV917546 PPN917546:PPR917546 PZJ917546:PZN917546 QJF917546:QJJ917546 QTB917546:QTF917546 RCX917546:RDB917546 RMT917546:RMX917546 RWP917546:RWT917546 SGL917546:SGP917546 SQH917546:SQL917546 TAD917546:TAH917546 TJZ917546:TKD917546 TTV917546:TTZ917546 UDR917546:UDV917546 UNN917546:UNR917546 UXJ917546:UXN917546 VHF917546:VHJ917546 VRB917546:VRF917546 WAX917546:WBB917546 WKT917546:WKX917546 WUP917546:WUT917546 XEL917546:XEP917546 ID983082:IH983082 RZ983082:SD983082 ABV983082:ABZ983082 ALR983082:ALV983082 AVN983082:AVR983082 BFJ983082:BFN983082 BPF983082:BPJ983082 BZB983082:BZF983082 CIX983082:CJB983082 CST983082:CSX983082 DCP983082:DCT983082 DML983082:DMP983082 DWH983082:DWL983082 EGD983082:EGH983082 EPZ983082:EQD983082 EZV983082:EZZ983082 FJR983082:FJV983082 FTN983082:FTR983082 GDJ983082:GDN983082 GNF983082:GNJ983082 GXB983082:GXF983082 HGX983082:HHB983082 HQT983082:HQX983082 IAP983082:IAT983082 IKL983082:IKP983082 IUH983082:IUL983082 JED983082:JEH983082 JNZ983082:JOD983082 JXV983082:JXZ983082 KHR983082:KHV983082 KRN983082:KRR983082 LBJ983082:LBN983082 LLF983082:LLJ983082 LVB983082:LVF983082 MEX983082:MFB983082 MOT983082:MOX983082 MYP983082:MYT983082 NIL983082:NIP983082 NSH983082:NSL983082 OCD983082:OCH983082 OLZ983082:OMD983082 OVV983082:OVZ983082 PFR983082:PFV983082 PPN983082:PPR983082 PZJ983082:PZN983082 QJF983082:QJJ983082 QTB983082:QTF983082 RCX983082:RDB983082 RMT983082:RMX983082 RWP983082:RWT983082 SGL983082:SGP983082 SQH983082:SQL983082 TAD983082:TAH983082 TJZ983082:TKD983082 TTV983082:TTZ983082 UDR983082:UDV983082 UNN983082:UNR983082 UXJ983082:UXN983082 VHF983082:VHJ983082 VRB983082:VRF983082 WAX983082:WBB983082 WKT983082:WKX983082 WUP983082:WUT983082 XEL983082:XEP983082 ID6:IH8 RZ6:SD8 ABV6:ABZ8 ALR6:ALV8 AVN6:AVR8 BFJ6:BFN8 BPF6:BPJ8 BZB6:BZF8 CIX6:CJB8 CST6:CSX8 DCP6:DCT8 DML6:DMP8 DWH6:DWL8 EGD6:EGH8 EPZ6:EQD8 EZV6:EZZ8 FJR6:FJV8 FTN6:FTR8 GDJ6:GDN8 GNF6:GNJ8 GXB6:GXF8 HGX6:HHB8 HQT6:HQX8 IAP6:IAT8 IKL6:IKP8 IUH6:IUL8 JED6:JEH8 JNZ6:JOD8 JXV6:JXZ8 KHR6:KHV8 KRN6:KRR8 LBJ6:LBN8 LLF6:LLJ8 LVB6:LVF8 MEX6:MFB8 MOT6:MOX8 MYP6:MYT8 NIL6:NIP8 NSH6:NSL8 OCD6:OCH8 OLZ6:OMD8 OVV6:OVZ8 PFR6:PFV8 PPN6:PPR8 PZJ6:PZN8 QJF6:QJJ8 QTB6:QTF8 RCX6:RDB8 RMT6:RMX8 RWP6:RWT8 SGL6:SGP8 SQH6:SQL8 TAD6:TAH8 TJZ6:TKD8 TTV6:TTZ8 UDR6:UDV8 UNN6:UNR8 UXJ6:UXN8 VHF6:VHJ8 VRB6:VRF8 WAX6:WBB8 WKT6:WKX8 WUP6:WUT8 XEL6:XEP8 ID65542:IH65544 RZ65542:SD65544 ABV65542:ABZ65544 ALR65542:ALV65544 AVN65542:AVR65544 BFJ65542:BFN65544 BPF65542:BPJ65544 BZB65542:BZF65544 CIX65542:CJB65544 CST65542:CSX65544 DCP65542:DCT65544 DML65542:DMP65544 DWH65542:DWL65544 EGD65542:EGH65544 EPZ65542:EQD65544 EZV65542:EZZ65544 FJR65542:FJV65544 FTN65542:FTR65544 GDJ65542:GDN65544 GNF65542:GNJ65544 GXB65542:GXF65544 HGX65542:HHB65544 HQT65542:HQX65544 IAP65542:IAT65544 IKL65542:IKP65544 IUH65542:IUL65544 JED65542:JEH65544 JNZ65542:JOD65544 JXV65542:JXZ65544 KHR65542:KHV65544 KRN65542:KRR65544 LBJ65542:LBN65544 LLF65542:LLJ65544 LVB65542:LVF65544 MEX65542:MFB65544 MOT65542:MOX65544 MYP65542:MYT65544 NIL65542:NIP65544 NSH65542:NSL65544 OCD65542:OCH65544 OLZ65542:OMD65544 OVV65542:OVZ65544 PFR65542:PFV65544 PPN65542:PPR65544 PZJ65542:PZN65544 QJF65542:QJJ65544 QTB65542:QTF65544 RCX65542:RDB65544 RMT65542:RMX65544 RWP65542:RWT65544 SGL65542:SGP65544 SQH65542:SQL65544 TAD65542:TAH65544 TJZ65542:TKD65544 TTV65542:TTZ65544 UDR65542:UDV65544 UNN65542:UNR65544 UXJ65542:UXN65544 VHF65542:VHJ65544 VRB65542:VRF65544 WAX65542:WBB65544 WKT65542:WKX65544 WUP65542:WUT65544 XEL65542:XEP65544 ID131078:IH131080 RZ131078:SD131080 ABV131078:ABZ131080 ALR131078:ALV131080 AVN131078:AVR131080 BFJ131078:BFN131080 BPF131078:BPJ131080 BZB131078:BZF131080 CIX131078:CJB131080 CST131078:CSX131080 DCP131078:DCT131080 DML131078:DMP131080 DWH131078:DWL131080 EGD131078:EGH131080 EPZ131078:EQD131080 EZV131078:EZZ131080 FJR131078:FJV131080 FTN131078:FTR131080 GDJ131078:GDN131080 GNF131078:GNJ131080 GXB131078:GXF131080 HGX131078:HHB131080 HQT131078:HQX131080 IAP131078:IAT131080 IKL131078:IKP131080 IUH131078:IUL131080 JED131078:JEH131080 JNZ131078:JOD131080 JXV131078:JXZ131080 KHR131078:KHV131080 KRN131078:KRR131080 LBJ131078:LBN131080 LLF131078:LLJ131080 LVB131078:LVF131080 MEX131078:MFB131080 MOT131078:MOX131080 MYP131078:MYT131080 NIL131078:NIP131080 NSH131078:NSL131080 OCD131078:OCH131080 OLZ131078:OMD131080 OVV131078:OVZ131080 PFR131078:PFV131080 PPN131078:PPR131080 PZJ131078:PZN131080 QJF131078:QJJ131080 QTB131078:QTF131080 RCX131078:RDB131080 RMT131078:RMX131080 RWP131078:RWT131080 SGL131078:SGP131080 SQH131078:SQL131080 TAD131078:TAH131080 TJZ131078:TKD131080 TTV131078:TTZ131080 UDR131078:UDV131080 UNN131078:UNR131080 UXJ131078:UXN131080 VHF131078:VHJ131080 VRB131078:VRF131080 WAX131078:WBB131080 WKT131078:WKX131080 WUP131078:WUT131080 XEL131078:XEP131080 ID196614:IH196616 RZ196614:SD196616 ABV196614:ABZ196616 ALR196614:ALV196616 AVN196614:AVR196616 BFJ196614:BFN196616 BPF196614:BPJ196616 BZB196614:BZF196616 CIX196614:CJB196616 CST196614:CSX196616 DCP196614:DCT196616 DML196614:DMP196616 DWH196614:DWL196616 EGD196614:EGH196616 EPZ196614:EQD196616 EZV196614:EZZ196616 FJR196614:FJV196616 FTN196614:FTR196616 GDJ196614:GDN196616 GNF196614:GNJ196616 GXB196614:GXF196616 HGX196614:HHB196616 HQT196614:HQX196616 IAP196614:IAT196616 IKL196614:IKP196616 IUH196614:IUL196616 JED196614:JEH196616 JNZ196614:JOD196616 JXV196614:JXZ196616 KHR196614:KHV196616 KRN196614:KRR196616 LBJ196614:LBN196616 LLF196614:LLJ196616 LVB196614:LVF196616 MEX196614:MFB196616 MOT196614:MOX196616 MYP196614:MYT196616 NIL196614:NIP196616 NSH196614:NSL196616 OCD196614:OCH196616 OLZ196614:OMD196616 OVV196614:OVZ196616 PFR196614:PFV196616 PPN196614:PPR196616 PZJ196614:PZN196616 QJF196614:QJJ196616 QTB196614:QTF196616 RCX196614:RDB196616 RMT196614:RMX196616 RWP196614:RWT196616 SGL196614:SGP196616 SQH196614:SQL196616 TAD196614:TAH196616 TJZ196614:TKD196616 TTV196614:TTZ196616 UDR196614:UDV196616 UNN196614:UNR196616 UXJ196614:UXN196616 VHF196614:VHJ196616 VRB196614:VRF196616 WAX196614:WBB196616 WKT196614:WKX196616 WUP196614:WUT196616 XEL196614:XEP196616 ID262150:IH262152 RZ262150:SD262152 ABV262150:ABZ262152 ALR262150:ALV262152 AVN262150:AVR262152 BFJ262150:BFN262152 BPF262150:BPJ262152 BZB262150:BZF262152 CIX262150:CJB262152 CST262150:CSX262152 DCP262150:DCT262152 DML262150:DMP262152 DWH262150:DWL262152 EGD262150:EGH262152 EPZ262150:EQD262152 EZV262150:EZZ262152 FJR262150:FJV262152 FTN262150:FTR262152 GDJ262150:GDN262152 GNF262150:GNJ262152 GXB262150:GXF262152 HGX262150:HHB262152 HQT262150:HQX262152 IAP262150:IAT262152 IKL262150:IKP262152 IUH262150:IUL262152 JED262150:JEH262152 JNZ262150:JOD262152 JXV262150:JXZ262152 KHR262150:KHV262152 KRN262150:KRR262152 LBJ262150:LBN262152 LLF262150:LLJ262152 LVB262150:LVF262152 MEX262150:MFB262152 MOT262150:MOX262152 MYP262150:MYT262152 NIL262150:NIP262152 NSH262150:NSL262152 OCD262150:OCH262152 OLZ262150:OMD262152 OVV262150:OVZ262152 PFR262150:PFV262152 PPN262150:PPR262152 PZJ262150:PZN262152 QJF262150:QJJ262152 QTB262150:QTF262152 RCX262150:RDB262152 RMT262150:RMX262152 RWP262150:RWT262152 SGL262150:SGP262152 SQH262150:SQL262152 TAD262150:TAH262152 TJZ262150:TKD262152 TTV262150:TTZ262152 UDR262150:UDV262152 UNN262150:UNR262152 UXJ262150:UXN262152 VHF262150:VHJ262152 VRB262150:VRF262152 WAX262150:WBB262152 WKT262150:WKX262152 WUP262150:WUT262152 XEL262150:XEP262152 ID327686:IH327688 RZ327686:SD327688 ABV327686:ABZ327688 ALR327686:ALV327688 AVN327686:AVR327688 BFJ327686:BFN327688 BPF327686:BPJ327688 BZB327686:BZF327688 CIX327686:CJB327688 CST327686:CSX327688 DCP327686:DCT327688 DML327686:DMP327688 DWH327686:DWL327688 EGD327686:EGH327688 EPZ327686:EQD327688 EZV327686:EZZ327688 FJR327686:FJV327688 FTN327686:FTR327688 GDJ327686:GDN327688 GNF327686:GNJ327688 GXB327686:GXF327688 HGX327686:HHB327688 HQT327686:HQX327688 IAP327686:IAT327688 IKL327686:IKP327688 IUH327686:IUL327688 JED327686:JEH327688 JNZ327686:JOD327688 JXV327686:JXZ327688 KHR327686:KHV327688 KRN327686:KRR327688 LBJ327686:LBN327688 LLF327686:LLJ327688 LVB327686:LVF327688 MEX327686:MFB327688 MOT327686:MOX327688 MYP327686:MYT327688 NIL327686:NIP327688 NSH327686:NSL327688 OCD327686:OCH327688 OLZ327686:OMD327688 OVV327686:OVZ327688 PFR327686:PFV327688 PPN327686:PPR327688 PZJ327686:PZN327688 QJF327686:QJJ327688 QTB327686:QTF327688 RCX327686:RDB327688 RMT327686:RMX327688 RWP327686:RWT327688 SGL327686:SGP327688 SQH327686:SQL327688 TAD327686:TAH327688 TJZ327686:TKD327688 TTV327686:TTZ327688 UDR327686:UDV327688 UNN327686:UNR327688 UXJ327686:UXN327688 VHF327686:VHJ327688 VRB327686:VRF327688 WAX327686:WBB327688 WKT327686:WKX327688 WUP327686:WUT327688 XEL327686:XEP327688 ID393222:IH393224 RZ393222:SD393224 ABV393222:ABZ393224 ALR393222:ALV393224 AVN393222:AVR393224 BFJ393222:BFN393224 BPF393222:BPJ393224 BZB393222:BZF393224 CIX393222:CJB393224 CST393222:CSX393224 DCP393222:DCT393224 DML393222:DMP393224 DWH393222:DWL393224 EGD393222:EGH393224 EPZ393222:EQD393224 EZV393222:EZZ393224 FJR393222:FJV393224 FTN393222:FTR393224 GDJ393222:GDN393224 GNF393222:GNJ393224 GXB393222:GXF393224 HGX393222:HHB393224 HQT393222:HQX393224 IAP393222:IAT393224 IKL393222:IKP393224 IUH393222:IUL393224 JED393222:JEH393224 JNZ393222:JOD393224 JXV393222:JXZ393224 KHR393222:KHV393224 KRN393222:KRR393224 LBJ393222:LBN393224 LLF393222:LLJ393224 LVB393222:LVF393224 MEX393222:MFB393224 MOT393222:MOX393224 MYP393222:MYT393224 NIL393222:NIP393224 NSH393222:NSL393224 OCD393222:OCH393224 OLZ393222:OMD393224 OVV393222:OVZ393224 PFR393222:PFV393224 PPN393222:PPR393224 PZJ393222:PZN393224 QJF393222:QJJ393224 QTB393222:QTF393224 RCX393222:RDB393224 RMT393222:RMX393224 RWP393222:RWT393224 SGL393222:SGP393224 SQH393222:SQL393224 TAD393222:TAH393224 TJZ393222:TKD393224 TTV393222:TTZ393224 UDR393222:UDV393224 UNN393222:UNR393224 UXJ393222:UXN393224 VHF393222:VHJ393224 VRB393222:VRF393224 WAX393222:WBB393224 WKT393222:WKX393224 WUP393222:WUT393224 XEL393222:XEP393224 ID458758:IH458760 RZ458758:SD458760 ABV458758:ABZ458760 ALR458758:ALV458760 AVN458758:AVR458760 BFJ458758:BFN458760 BPF458758:BPJ458760 BZB458758:BZF458760 CIX458758:CJB458760 CST458758:CSX458760 DCP458758:DCT458760 DML458758:DMP458760 DWH458758:DWL458760 EGD458758:EGH458760 EPZ458758:EQD458760 EZV458758:EZZ458760 FJR458758:FJV458760 FTN458758:FTR458760 GDJ458758:GDN458760 GNF458758:GNJ458760 GXB458758:GXF458760 HGX458758:HHB458760 HQT458758:HQX458760 IAP458758:IAT458760 IKL458758:IKP458760 IUH458758:IUL458760 JED458758:JEH458760 JNZ458758:JOD458760 JXV458758:JXZ458760 KHR458758:KHV458760 KRN458758:KRR458760 LBJ458758:LBN458760 LLF458758:LLJ458760 LVB458758:LVF458760 MEX458758:MFB458760 MOT458758:MOX458760 MYP458758:MYT458760 NIL458758:NIP458760 NSH458758:NSL458760 OCD458758:OCH458760 OLZ458758:OMD458760 OVV458758:OVZ458760 PFR458758:PFV458760 PPN458758:PPR458760 PZJ458758:PZN458760 QJF458758:QJJ458760 QTB458758:QTF458760 RCX458758:RDB458760 RMT458758:RMX458760 RWP458758:RWT458760 SGL458758:SGP458760 SQH458758:SQL458760 TAD458758:TAH458760 TJZ458758:TKD458760 TTV458758:TTZ458760 UDR458758:UDV458760 UNN458758:UNR458760 UXJ458758:UXN458760 VHF458758:VHJ458760 VRB458758:VRF458760 WAX458758:WBB458760 WKT458758:WKX458760 WUP458758:WUT458760 XEL458758:XEP458760 ID524294:IH524296 RZ524294:SD524296 ABV524294:ABZ524296 ALR524294:ALV524296 AVN524294:AVR524296 BFJ524294:BFN524296 BPF524294:BPJ524296 BZB524294:BZF524296 CIX524294:CJB524296 CST524294:CSX524296 DCP524294:DCT524296 DML524294:DMP524296 DWH524294:DWL524296 EGD524294:EGH524296 EPZ524294:EQD524296 EZV524294:EZZ524296 FJR524294:FJV524296 FTN524294:FTR524296 GDJ524294:GDN524296 GNF524294:GNJ524296 GXB524294:GXF524296 HGX524294:HHB524296 HQT524294:HQX524296 IAP524294:IAT524296 IKL524294:IKP524296 IUH524294:IUL524296 JED524294:JEH524296 JNZ524294:JOD524296 JXV524294:JXZ524296 KHR524294:KHV524296 KRN524294:KRR524296 LBJ524294:LBN524296 LLF524294:LLJ524296 LVB524294:LVF524296 MEX524294:MFB524296 MOT524294:MOX524296 MYP524294:MYT524296 NIL524294:NIP524296 NSH524294:NSL524296 OCD524294:OCH524296 OLZ524294:OMD524296 OVV524294:OVZ524296 PFR524294:PFV524296 PPN524294:PPR524296 PZJ524294:PZN524296 QJF524294:QJJ524296 QTB524294:QTF524296 RCX524294:RDB524296 RMT524294:RMX524296 RWP524294:RWT524296 SGL524294:SGP524296 SQH524294:SQL524296 TAD524294:TAH524296 TJZ524294:TKD524296 TTV524294:TTZ524296 UDR524294:UDV524296 UNN524294:UNR524296 UXJ524294:UXN524296 VHF524294:VHJ524296 VRB524294:VRF524296 WAX524294:WBB524296 WKT524294:WKX524296 WUP524294:WUT524296 XEL524294:XEP524296 ID589830:IH589832 RZ589830:SD589832 ABV589830:ABZ589832 ALR589830:ALV589832 AVN589830:AVR589832 BFJ589830:BFN589832 BPF589830:BPJ589832 BZB589830:BZF589832 CIX589830:CJB589832 CST589830:CSX589832 DCP589830:DCT589832 DML589830:DMP589832 DWH589830:DWL589832 EGD589830:EGH589832 EPZ589830:EQD589832 EZV589830:EZZ589832 FJR589830:FJV589832 FTN589830:FTR589832 GDJ589830:GDN589832 GNF589830:GNJ589832 GXB589830:GXF589832 HGX589830:HHB589832 HQT589830:HQX589832 IAP589830:IAT589832 IKL589830:IKP589832 IUH589830:IUL589832 JED589830:JEH589832 JNZ589830:JOD589832 JXV589830:JXZ589832 KHR589830:KHV589832 KRN589830:KRR589832 LBJ589830:LBN589832 LLF589830:LLJ589832 LVB589830:LVF589832 MEX589830:MFB589832 MOT589830:MOX589832 MYP589830:MYT589832 NIL589830:NIP589832 NSH589830:NSL589832 OCD589830:OCH589832 OLZ589830:OMD589832 OVV589830:OVZ589832 PFR589830:PFV589832 PPN589830:PPR589832 PZJ589830:PZN589832 QJF589830:QJJ589832 QTB589830:QTF589832 RCX589830:RDB589832 RMT589830:RMX589832 RWP589830:RWT589832 SGL589830:SGP589832 SQH589830:SQL589832 TAD589830:TAH589832 TJZ589830:TKD589832 TTV589830:TTZ589832 UDR589830:UDV589832 UNN589830:UNR589832 UXJ589830:UXN589832 VHF589830:VHJ589832 VRB589830:VRF589832 WAX589830:WBB589832 WKT589830:WKX589832 WUP589830:WUT589832 XEL589830:XEP589832 ID655366:IH655368 RZ655366:SD655368 ABV655366:ABZ655368 ALR655366:ALV655368 AVN655366:AVR655368 BFJ655366:BFN655368 BPF655366:BPJ655368 BZB655366:BZF655368 CIX655366:CJB655368 CST655366:CSX655368 DCP655366:DCT655368 DML655366:DMP655368 DWH655366:DWL655368 EGD655366:EGH655368 EPZ655366:EQD655368 EZV655366:EZZ655368 FJR655366:FJV655368 FTN655366:FTR655368 GDJ655366:GDN655368 GNF655366:GNJ655368 GXB655366:GXF655368 HGX655366:HHB655368 HQT655366:HQX655368 IAP655366:IAT655368 IKL655366:IKP655368 IUH655366:IUL655368 JED655366:JEH655368 JNZ655366:JOD655368 JXV655366:JXZ655368 KHR655366:KHV655368 KRN655366:KRR655368 LBJ655366:LBN655368 LLF655366:LLJ655368 LVB655366:LVF655368 MEX655366:MFB655368 MOT655366:MOX655368 MYP655366:MYT655368 NIL655366:NIP655368 NSH655366:NSL655368 OCD655366:OCH655368 OLZ655366:OMD655368 OVV655366:OVZ655368 PFR655366:PFV655368 PPN655366:PPR655368 PZJ655366:PZN655368 QJF655366:QJJ655368 QTB655366:QTF655368 RCX655366:RDB655368 RMT655366:RMX655368 RWP655366:RWT655368 SGL655366:SGP655368 SQH655366:SQL655368 TAD655366:TAH655368 TJZ655366:TKD655368 TTV655366:TTZ655368 UDR655366:UDV655368 UNN655366:UNR655368 UXJ655366:UXN655368 VHF655366:VHJ655368 VRB655366:VRF655368 WAX655366:WBB655368 WKT655366:WKX655368 WUP655366:WUT655368 XEL655366:XEP655368 ID720902:IH720904 RZ720902:SD720904 ABV720902:ABZ720904 ALR720902:ALV720904 AVN720902:AVR720904 BFJ720902:BFN720904 BPF720902:BPJ720904 BZB720902:BZF720904 CIX720902:CJB720904 CST720902:CSX720904 DCP720902:DCT720904 DML720902:DMP720904 DWH720902:DWL720904 EGD720902:EGH720904 EPZ720902:EQD720904 EZV720902:EZZ720904 FJR720902:FJV720904 FTN720902:FTR720904 GDJ720902:GDN720904 GNF720902:GNJ720904 GXB720902:GXF720904 HGX720902:HHB720904 HQT720902:HQX720904 IAP720902:IAT720904 IKL720902:IKP720904 IUH720902:IUL720904 JED720902:JEH720904 JNZ720902:JOD720904 JXV720902:JXZ720904 KHR720902:KHV720904 KRN720902:KRR720904 LBJ720902:LBN720904 LLF720902:LLJ720904 LVB720902:LVF720904 MEX720902:MFB720904 MOT720902:MOX720904 MYP720902:MYT720904 NIL720902:NIP720904 NSH720902:NSL720904 OCD720902:OCH720904 OLZ720902:OMD720904 OVV720902:OVZ720904 PFR720902:PFV720904 PPN720902:PPR720904 PZJ720902:PZN720904 QJF720902:QJJ720904 QTB720902:QTF720904 RCX720902:RDB720904 RMT720902:RMX720904 RWP720902:RWT720904 SGL720902:SGP720904 SQH720902:SQL720904 TAD720902:TAH720904 TJZ720902:TKD720904 TTV720902:TTZ720904 UDR720902:UDV720904 UNN720902:UNR720904 UXJ720902:UXN720904 VHF720902:VHJ720904 VRB720902:VRF720904 WAX720902:WBB720904 WKT720902:WKX720904 WUP720902:WUT720904 XEL720902:XEP720904 ID786438:IH786440 RZ786438:SD786440 ABV786438:ABZ786440 ALR786438:ALV786440 AVN786438:AVR786440 BFJ786438:BFN786440 BPF786438:BPJ786440 BZB786438:BZF786440 CIX786438:CJB786440 CST786438:CSX786440 DCP786438:DCT786440 DML786438:DMP786440 DWH786438:DWL786440 EGD786438:EGH786440 EPZ786438:EQD786440 EZV786438:EZZ786440 FJR786438:FJV786440 FTN786438:FTR786440 GDJ786438:GDN786440 GNF786438:GNJ786440 GXB786438:GXF786440 HGX786438:HHB786440 HQT786438:HQX786440 IAP786438:IAT786440 IKL786438:IKP786440 IUH786438:IUL786440 JED786438:JEH786440 JNZ786438:JOD786440 JXV786438:JXZ786440 KHR786438:KHV786440 KRN786438:KRR786440 LBJ786438:LBN786440 LLF786438:LLJ786440 LVB786438:LVF786440 MEX786438:MFB786440 MOT786438:MOX786440 MYP786438:MYT786440 NIL786438:NIP786440 NSH786438:NSL786440 OCD786438:OCH786440 OLZ786438:OMD786440 OVV786438:OVZ786440 PFR786438:PFV786440 PPN786438:PPR786440 PZJ786438:PZN786440 QJF786438:QJJ786440 QTB786438:QTF786440 RCX786438:RDB786440 RMT786438:RMX786440 RWP786438:RWT786440 SGL786438:SGP786440 SQH786438:SQL786440 TAD786438:TAH786440 TJZ786438:TKD786440 TTV786438:TTZ786440 UDR786438:UDV786440 UNN786438:UNR786440 UXJ786438:UXN786440 VHF786438:VHJ786440 VRB786438:VRF786440 WAX786438:WBB786440 WKT786438:WKX786440 WUP786438:WUT786440 XEL786438:XEP786440 ID851974:IH851976 RZ851974:SD851976 ABV851974:ABZ851976 ALR851974:ALV851976 AVN851974:AVR851976 BFJ851974:BFN851976 BPF851974:BPJ851976 BZB851974:BZF851976 CIX851974:CJB851976 CST851974:CSX851976 DCP851974:DCT851976 DML851974:DMP851976 DWH851974:DWL851976 EGD851974:EGH851976 EPZ851974:EQD851976 EZV851974:EZZ851976 FJR851974:FJV851976 FTN851974:FTR851976 GDJ851974:GDN851976 GNF851974:GNJ851976 GXB851974:GXF851976 HGX851974:HHB851976 HQT851974:HQX851976 IAP851974:IAT851976 IKL851974:IKP851976 IUH851974:IUL851976 JED851974:JEH851976 JNZ851974:JOD851976 JXV851974:JXZ851976 KHR851974:KHV851976 KRN851974:KRR851976 LBJ851974:LBN851976 LLF851974:LLJ851976 LVB851974:LVF851976 MEX851974:MFB851976 MOT851974:MOX851976 MYP851974:MYT851976 NIL851974:NIP851976 NSH851974:NSL851976 OCD851974:OCH851976 OLZ851974:OMD851976 OVV851974:OVZ851976 PFR851974:PFV851976 PPN851974:PPR851976 PZJ851974:PZN851976 QJF851974:QJJ851976 QTB851974:QTF851976 RCX851974:RDB851976 RMT851974:RMX851976 RWP851974:RWT851976 SGL851974:SGP851976 SQH851974:SQL851976 TAD851974:TAH851976 TJZ851974:TKD851976 TTV851974:TTZ851976 UDR851974:UDV851976 UNN851974:UNR851976 UXJ851974:UXN851976 VHF851974:VHJ851976 VRB851974:VRF851976 WAX851974:WBB851976 WKT851974:WKX851976 WUP851974:WUT851976 XEL851974:XEP851976 ID917510:IH917512 RZ917510:SD917512 ABV917510:ABZ917512 ALR917510:ALV917512 AVN917510:AVR917512 BFJ917510:BFN917512 BPF917510:BPJ917512 BZB917510:BZF917512 CIX917510:CJB917512 CST917510:CSX917512 DCP917510:DCT917512 DML917510:DMP917512 DWH917510:DWL917512 EGD917510:EGH917512 EPZ917510:EQD917512 EZV917510:EZZ917512 FJR917510:FJV917512 FTN917510:FTR917512 GDJ917510:GDN917512 GNF917510:GNJ917512 GXB917510:GXF917512 HGX917510:HHB917512 HQT917510:HQX917512 IAP917510:IAT917512 IKL917510:IKP917512 IUH917510:IUL917512 JED917510:JEH917512 JNZ917510:JOD917512 JXV917510:JXZ917512 KHR917510:KHV917512 KRN917510:KRR917512 LBJ917510:LBN917512 LLF917510:LLJ917512 LVB917510:LVF917512 MEX917510:MFB917512 MOT917510:MOX917512 MYP917510:MYT917512 NIL917510:NIP917512 NSH917510:NSL917512 OCD917510:OCH917512 OLZ917510:OMD917512 OVV917510:OVZ917512 PFR917510:PFV917512 PPN917510:PPR917512 PZJ917510:PZN917512 QJF917510:QJJ917512 QTB917510:QTF917512 RCX917510:RDB917512 RMT917510:RMX917512 RWP917510:RWT917512 SGL917510:SGP917512 SQH917510:SQL917512 TAD917510:TAH917512 TJZ917510:TKD917512 TTV917510:TTZ917512 UDR917510:UDV917512 UNN917510:UNR917512 UXJ917510:UXN917512 VHF917510:VHJ917512 VRB917510:VRF917512 WAX917510:WBB917512 WKT917510:WKX917512 WUP917510:WUT917512 XEL917510:XEP917512 ID983046:IH983048 RZ983046:SD983048 ABV983046:ABZ983048 ALR983046:ALV983048 AVN983046:AVR983048 BFJ983046:BFN983048 BPF983046:BPJ983048 BZB983046:BZF983048 CIX983046:CJB983048 CST983046:CSX983048 DCP983046:DCT983048 DML983046:DMP983048 DWH983046:DWL983048 EGD983046:EGH983048 EPZ983046:EQD983048 EZV983046:EZZ983048 FJR983046:FJV983048 FTN983046:FTR983048 GDJ983046:GDN983048 GNF983046:GNJ983048 GXB983046:GXF983048 HGX983046:HHB983048 HQT983046:HQX983048 IAP983046:IAT983048 IKL983046:IKP983048 IUH983046:IUL983048 JED983046:JEH983048 JNZ983046:JOD983048 JXV983046:JXZ983048 KHR983046:KHV983048 KRN983046:KRR983048 LBJ983046:LBN983048 LLF983046:LLJ983048 LVB983046:LVF983048 MEX983046:MFB983048 MOT983046:MOX983048 MYP983046:MYT983048 NIL983046:NIP983048 NSH983046:NSL983048 OCD983046:OCH983048 OLZ983046:OMD983048 OVV983046:OVZ983048 PFR983046:PFV983048 PPN983046:PPR983048 PZJ983046:PZN983048 QJF983046:QJJ983048 QTB983046:QTF983048 RCX983046:RDB983048 RMT983046:RMX983048 RWP983046:RWT983048 SGL983046:SGP983048 SQH983046:SQL983048 TAD983046:TAH983048 TJZ983046:TKD983048 TTV983046:TTZ983048 UDR983046:UDV983048 UNN983046:UNR983048 UXJ983046:UXN983048 VHF983046:VHJ983048 VRB983046:VRF983048 WAX983046:WBB983048 WKT983046:WKX983048 WUP983046:WUT983048 XEL983046:XEP983048 ID10:IH10 RZ10:SD10 ABV10:ABZ10 ALR10:ALV10 AVN10:AVR10 BFJ10:BFN10 BPF10:BPJ10 BZB10:BZF10 CIX10:CJB10 CST10:CSX10 DCP10:DCT10 DML10:DMP10 DWH10:DWL10 EGD10:EGH10 EPZ10:EQD10 EZV10:EZZ10 FJR10:FJV10 FTN10:FTR10 GDJ10:GDN10 GNF10:GNJ10 GXB10:GXF10 HGX10:HHB10 HQT10:HQX10 IAP10:IAT10 IKL10:IKP10 IUH10:IUL10 JED10:JEH10 JNZ10:JOD10 JXV10:JXZ10 KHR10:KHV10 KRN10:KRR10 LBJ10:LBN10 LLF10:LLJ10 LVB10:LVF10 MEX10:MFB10 MOT10:MOX10 MYP10:MYT10 NIL10:NIP10 NSH10:NSL10 OCD10:OCH10 OLZ10:OMD10 OVV10:OVZ10 PFR10:PFV10 PPN10:PPR10 PZJ10:PZN10 QJF10:QJJ10 QTB10:QTF10 RCX10:RDB10 RMT10:RMX10 RWP10:RWT10 SGL10:SGP10 SQH10:SQL10 TAD10:TAH10 TJZ10:TKD10 TTV10:TTZ10 UDR10:UDV10 UNN10:UNR10 UXJ10:UXN10 VHF10:VHJ10 VRB10:VRF10 WAX10:WBB10 WKT10:WKX10 WUP10:WUT10 XEL10:XEP10 ID65546:IH65546 RZ65546:SD65546 ABV65546:ABZ65546 ALR65546:ALV65546 AVN65546:AVR65546 BFJ65546:BFN65546 BPF65546:BPJ65546 BZB65546:BZF65546 CIX65546:CJB65546 CST65546:CSX65546 DCP65546:DCT65546 DML65546:DMP65546 DWH65546:DWL65546 EGD65546:EGH65546 EPZ65546:EQD65546 EZV65546:EZZ65546 FJR65546:FJV65546 FTN65546:FTR65546 GDJ65546:GDN65546 GNF65546:GNJ65546 GXB65546:GXF65546 HGX65546:HHB65546 HQT65546:HQX65546 IAP65546:IAT65546 IKL65546:IKP65546 IUH65546:IUL65546 JED65546:JEH65546 JNZ65546:JOD65546 JXV65546:JXZ65546 KHR65546:KHV65546 KRN65546:KRR65546 LBJ65546:LBN65546 LLF65546:LLJ65546 LVB65546:LVF65546 MEX65546:MFB65546 MOT65546:MOX65546 MYP65546:MYT65546 NIL65546:NIP65546 NSH65546:NSL65546 OCD65546:OCH65546 OLZ65546:OMD65546 OVV65546:OVZ65546 PFR65546:PFV65546 PPN65546:PPR65546 PZJ65546:PZN65546 QJF65546:QJJ65546 QTB65546:QTF65546 RCX65546:RDB65546 RMT65546:RMX65546 RWP65546:RWT65546 SGL65546:SGP65546 SQH65546:SQL65546 TAD65546:TAH65546 TJZ65546:TKD65546 TTV65546:TTZ65546 UDR65546:UDV65546 UNN65546:UNR65546 UXJ65546:UXN65546 VHF65546:VHJ65546 VRB65546:VRF65546 WAX65546:WBB65546 WKT65546:WKX65546 WUP65546:WUT65546 XEL65546:XEP65546 ID131082:IH131082 RZ131082:SD131082 ABV131082:ABZ131082 ALR131082:ALV131082 AVN131082:AVR131082 BFJ131082:BFN131082 BPF131082:BPJ131082 BZB131082:BZF131082 CIX131082:CJB131082 CST131082:CSX131082 DCP131082:DCT131082 DML131082:DMP131082 DWH131082:DWL131082 EGD131082:EGH131082 EPZ131082:EQD131082 EZV131082:EZZ131082 FJR131082:FJV131082 FTN131082:FTR131082 GDJ131082:GDN131082 GNF131082:GNJ131082 GXB131082:GXF131082 HGX131082:HHB131082 HQT131082:HQX131082 IAP131082:IAT131082 IKL131082:IKP131082 IUH131082:IUL131082 JED131082:JEH131082 JNZ131082:JOD131082 JXV131082:JXZ131082 KHR131082:KHV131082 KRN131082:KRR131082 LBJ131082:LBN131082 LLF131082:LLJ131082 LVB131082:LVF131082 MEX131082:MFB131082 MOT131082:MOX131082 MYP131082:MYT131082 NIL131082:NIP131082 NSH131082:NSL131082 OCD131082:OCH131082 OLZ131082:OMD131082 OVV131082:OVZ131082 PFR131082:PFV131082 PPN131082:PPR131082 PZJ131082:PZN131082 QJF131082:QJJ131082 QTB131082:QTF131082 RCX131082:RDB131082 RMT131082:RMX131082 RWP131082:RWT131082 SGL131082:SGP131082 SQH131082:SQL131082 TAD131082:TAH131082 TJZ131082:TKD131082 TTV131082:TTZ131082 UDR131082:UDV131082 UNN131082:UNR131082 UXJ131082:UXN131082 VHF131082:VHJ131082 VRB131082:VRF131082 WAX131082:WBB131082 WKT131082:WKX131082 WUP131082:WUT131082 XEL131082:XEP131082 ID196618:IH196618 RZ196618:SD196618 ABV196618:ABZ196618 ALR196618:ALV196618 AVN196618:AVR196618 BFJ196618:BFN196618 BPF196618:BPJ196618 BZB196618:BZF196618 CIX196618:CJB196618 CST196618:CSX196618 DCP196618:DCT196618 DML196618:DMP196618 DWH196618:DWL196618 EGD196618:EGH196618 EPZ196618:EQD196618 EZV196618:EZZ196618 FJR196618:FJV196618 FTN196618:FTR196618 GDJ196618:GDN196618 GNF196618:GNJ196618 GXB196618:GXF196618 HGX196618:HHB196618 HQT196618:HQX196618 IAP196618:IAT196618 IKL196618:IKP196618 IUH196618:IUL196618 JED196618:JEH196618 JNZ196618:JOD196618 JXV196618:JXZ196618 KHR196618:KHV196618 KRN196618:KRR196618 LBJ196618:LBN196618 LLF196618:LLJ196618 LVB196618:LVF196618 MEX196618:MFB196618 MOT196618:MOX196618 MYP196618:MYT196618 NIL196618:NIP196618 NSH196618:NSL196618 OCD196618:OCH196618 OLZ196618:OMD196618 OVV196618:OVZ196618 PFR196618:PFV196618 PPN196618:PPR196618 PZJ196618:PZN196618 QJF196618:QJJ196618 QTB196618:QTF196618 RCX196618:RDB196618 RMT196618:RMX196618 RWP196618:RWT196618 SGL196618:SGP196618 SQH196618:SQL196618 TAD196618:TAH196618 TJZ196618:TKD196618 TTV196618:TTZ196618 UDR196618:UDV196618 UNN196618:UNR196618 UXJ196618:UXN196618 VHF196618:VHJ196618 VRB196618:VRF196618 WAX196618:WBB196618 WKT196618:WKX196618 WUP196618:WUT196618 XEL196618:XEP196618 ID262154:IH262154 RZ262154:SD262154 ABV262154:ABZ262154 ALR262154:ALV262154 AVN262154:AVR262154 BFJ262154:BFN262154 BPF262154:BPJ262154 BZB262154:BZF262154 CIX262154:CJB262154 CST262154:CSX262154 DCP262154:DCT262154 DML262154:DMP262154 DWH262154:DWL262154 EGD262154:EGH262154 EPZ262154:EQD262154 EZV262154:EZZ262154 FJR262154:FJV262154 FTN262154:FTR262154 GDJ262154:GDN262154 GNF262154:GNJ262154 GXB262154:GXF262154 HGX262154:HHB262154 HQT262154:HQX262154 IAP262154:IAT262154 IKL262154:IKP262154 IUH262154:IUL262154 JED262154:JEH262154 JNZ262154:JOD262154 JXV262154:JXZ262154 KHR262154:KHV262154 KRN262154:KRR262154 LBJ262154:LBN262154 LLF262154:LLJ262154 LVB262154:LVF262154 MEX262154:MFB262154 MOT262154:MOX262154 MYP262154:MYT262154 NIL262154:NIP262154 NSH262154:NSL262154 OCD262154:OCH262154 OLZ262154:OMD262154 OVV262154:OVZ262154 PFR262154:PFV262154 PPN262154:PPR262154 PZJ262154:PZN262154 QJF262154:QJJ262154 QTB262154:QTF262154 RCX262154:RDB262154 RMT262154:RMX262154 RWP262154:RWT262154 SGL262154:SGP262154 SQH262154:SQL262154 TAD262154:TAH262154 TJZ262154:TKD262154 TTV262154:TTZ262154 UDR262154:UDV262154 UNN262154:UNR262154 UXJ262154:UXN262154 VHF262154:VHJ262154 VRB262154:VRF262154 WAX262154:WBB262154 WKT262154:WKX262154 WUP262154:WUT262154 XEL262154:XEP262154 ID327690:IH327690 RZ327690:SD327690 ABV327690:ABZ327690 ALR327690:ALV327690 AVN327690:AVR327690 BFJ327690:BFN327690 BPF327690:BPJ327690 BZB327690:BZF327690 CIX327690:CJB327690 CST327690:CSX327690 DCP327690:DCT327690 DML327690:DMP327690 DWH327690:DWL327690 EGD327690:EGH327690 EPZ327690:EQD327690 EZV327690:EZZ327690 FJR327690:FJV327690 FTN327690:FTR327690 GDJ327690:GDN327690 GNF327690:GNJ327690 GXB327690:GXF327690 HGX327690:HHB327690 HQT327690:HQX327690 IAP327690:IAT327690 IKL327690:IKP327690 IUH327690:IUL327690 JED327690:JEH327690 JNZ327690:JOD327690 JXV327690:JXZ327690 KHR327690:KHV327690 KRN327690:KRR327690 LBJ327690:LBN327690 LLF327690:LLJ327690 LVB327690:LVF327690 MEX327690:MFB327690 MOT327690:MOX327690 MYP327690:MYT327690 NIL327690:NIP327690 NSH327690:NSL327690 OCD327690:OCH327690 OLZ327690:OMD327690 OVV327690:OVZ327690 PFR327690:PFV327690 PPN327690:PPR327690 PZJ327690:PZN327690 QJF327690:QJJ327690 QTB327690:QTF327690 RCX327690:RDB327690 RMT327690:RMX327690 RWP327690:RWT327690 SGL327690:SGP327690 SQH327690:SQL327690 TAD327690:TAH327690 TJZ327690:TKD327690 TTV327690:TTZ327690 UDR327690:UDV327690 UNN327690:UNR327690 UXJ327690:UXN327690 VHF327690:VHJ327690 VRB327690:VRF327690 WAX327690:WBB327690 WKT327690:WKX327690 WUP327690:WUT327690 XEL327690:XEP327690 ID393226:IH393226 RZ393226:SD393226 ABV393226:ABZ393226 ALR393226:ALV393226 AVN393226:AVR393226 BFJ393226:BFN393226 BPF393226:BPJ393226 BZB393226:BZF393226 CIX393226:CJB393226 CST393226:CSX393226 DCP393226:DCT393226 DML393226:DMP393226 DWH393226:DWL393226 EGD393226:EGH393226 EPZ393226:EQD393226 EZV393226:EZZ393226 FJR393226:FJV393226 FTN393226:FTR393226 GDJ393226:GDN393226 GNF393226:GNJ393226 GXB393226:GXF393226 HGX393226:HHB393226 HQT393226:HQX393226 IAP393226:IAT393226 IKL393226:IKP393226 IUH393226:IUL393226 JED393226:JEH393226 JNZ393226:JOD393226 JXV393226:JXZ393226 KHR393226:KHV393226 KRN393226:KRR393226 LBJ393226:LBN393226 LLF393226:LLJ393226 LVB393226:LVF393226 MEX393226:MFB393226 MOT393226:MOX393226 MYP393226:MYT393226 NIL393226:NIP393226 NSH393226:NSL393226 OCD393226:OCH393226 OLZ393226:OMD393226 OVV393226:OVZ393226 PFR393226:PFV393226 PPN393226:PPR393226 PZJ393226:PZN393226 QJF393226:QJJ393226 QTB393226:QTF393226 RCX393226:RDB393226 RMT393226:RMX393226 RWP393226:RWT393226 SGL393226:SGP393226 SQH393226:SQL393226 TAD393226:TAH393226 TJZ393226:TKD393226 TTV393226:TTZ393226 UDR393226:UDV393226 UNN393226:UNR393226 UXJ393226:UXN393226 VHF393226:VHJ393226 VRB393226:VRF393226 WAX393226:WBB393226 WKT393226:WKX393226 WUP393226:WUT393226 XEL393226:XEP393226 ID458762:IH458762 RZ458762:SD458762 ABV458762:ABZ458762 ALR458762:ALV458762 AVN458762:AVR458762 BFJ458762:BFN458762 BPF458762:BPJ458762 BZB458762:BZF458762 CIX458762:CJB458762 CST458762:CSX458762 DCP458762:DCT458762 DML458762:DMP458762 DWH458762:DWL458762 EGD458762:EGH458762 EPZ458762:EQD458762 EZV458762:EZZ458762 FJR458762:FJV458762 FTN458762:FTR458762 GDJ458762:GDN458762 GNF458762:GNJ458762 GXB458762:GXF458762 HGX458762:HHB458762 HQT458762:HQX458762 IAP458762:IAT458762 IKL458762:IKP458762 IUH458762:IUL458762 JED458762:JEH458762 JNZ458762:JOD458762 JXV458762:JXZ458762 KHR458762:KHV458762 KRN458762:KRR458762 LBJ458762:LBN458762 LLF458762:LLJ458762 LVB458762:LVF458762 MEX458762:MFB458762 MOT458762:MOX458762 MYP458762:MYT458762 NIL458762:NIP458762 NSH458762:NSL458762 OCD458762:OCH458762 OLZ458762:OMD458762 OVV458762:OVZ458762 PFR458762:PFV458762 PPN458762:PPR458762 PZJ458762:PZN458762 QJF458762:QJJ458762 QTB458762:QTF458762 RCX458762:RDB458762 RMT458762:RMX458762 RWP458762:RWT458762 SGL458762:SGP458762 SQH458762:SQL458762 TAD458762:TAH458762 TJZ458762:TKD458762 TTV458762:TTZ458762 UDR458762:UDV458762 UNN458762:UNR458762 UXJ458762:UXN458762 VHF458762:VHJ458762 VRB458762:VRF458762 WAX458762:WBB458762 WKT458762:WKX458762 WUP458762:WUT458762 XEL458762:XEP458762 ID524298:IH524298 RZ524298:SD524298 ABV524298:ABZ524298 ALR524298:ALV524298 AVN524298:AVR524298 BFJ524298:BFN524298 BPF524298:BPJ524298 BZB524298:BZF524298 CIX524298:CJB524298 CST524298:CSX524298 DCP524298:DCT524298 DML524298:DMP524298 DWH524298:DWL524298 EGD524298:EGH524298 EPZ524298:EQD524298 EZV524298:EZZ524298 FJR524298:FJV524298 FTN524298:FTR524298 GDJ524298:GDN524298 GNF524298:GNJ524298 GXB524298:GXF524298 HGX524298:HHB524298 HQT524298:HQX524298 IAP524298:IAT524298 IKL524298:IKP524298 IUH524298:IUL524298 JED524298:JEH524298 JNZ524298:JOD524298 JXV524298:JXZ524298 KHR524298:KHV524298 KRN524298:KRR524298 LBJ524298:LBN524298 LLF524298:LLJ524298 LVB524298:LVF524298 MEX524298:MFB524298 MOT524298:MOX524298 MYP524298:MYT524298 NIL524298:NIP524298 NSH524298:NSL524298 OCD524298:OCH524298 OLZ524298:OMD524298 OVV524298:OVZ524298 PFR524298:PFV524298 PPN524298:PPR524298 PZJ524298:PZN524298 QJF524298:QJJ524298 QTB524298:QTF524298 RCX524298:RDB524298 RMT524298:RMX524298 RWP524298:RWT524298 SGL524298:SGP524298 SQH524298:SQL524298 TAD524298:TAH524298 TJZ524298:TKD524298 TTV524298:TTZ524298 UDR524298:UDV524298 UNN524298:UNR524298 UXJ524298:UXN524298 VHF524298:VHJ524298 VRB524298:VRF524298 WAX524298:WBB524298 WKT524298:WKX524298 WUP524298:WUT524298 XEL524298:XEP524298 ID589834:IH589834 RZ589834:SD589834 ABV589834:ABZ589834 ALR589834:ALV589834 AVN589834:AVR589834 BFJ589834:BFN589834 BPF589834:BPJ589834 BZB589834:BZF589834 CIX589834:CJB589834 CST589834:CSX589834 DCP589834:DCT589834 DML589834:DMP589834 DWH589834:DWL589834 EGD589834:EGH589834 EPZ589834:EQD589834 EZV589834:EZZ589834 FJR589834:FJV589834 FTN589834:FTR589834 GDJ589834:GDN589834 GNF589834:GNJ589834 GXB589834:GXF589834 HGX589834:HHB589834 HQT589834:HQX589834 IAP589834:IAT589834 IKL589834:IKP589834 IUH589834:IUL589834 JED589834:JEH589834 JNZ589834:JOD589834 JXV589834:JXZ589834 KHR589834:KHV589834 KRN589834:KRR589834 LBJ589834:LBN589834 LLF589834:LLJ589834 LVB589834:LVF589834 MEX589834:MFB589834 MOT589834:MOX589834 MYP589834:MYT589834 NIL589834:NIP589834 NSH589834:NSL589834 OCD589834:OCH589834 OLZ589834:OMD589834 OVV589834:OVZ589834 PFR589834:PFV589834 PPN589834:PPR589834 PZJ589834:PZN589834 QJF589834:QJJ589834 QTB589834:QTF589834 RCX589834:RDB589834 RMT589834:RMX589834 RWP589834:RWT589834 SGL589834:SGP589834 SQH589834:SQL589834 TAD589834:TAH589834 TJZ589834:TKD589834 TTV589834:TTZ589834 UDR589834:UDV589834 UNN589834:UNR589834 UXJ589834:UXN589834 VHF589834:VHJ589834 VRB589834:VRF589834 WAX589834:WBB589834 WKT589834:WKX589834 WUP589834:WUT589834 XEL589834:XEP589834 ID655370:IH655370 RZ655370:SD655370 ABV655370:ABZ655370 ALR655370:ALV655370 AVN655370:AVR655370 BFJ655370:BFN655370 BPF655370:BPJ655370 BZB655370:BZF655370 CIX655370:CJB655370 CST655370:CSX655370 DCP655370:DCT655370 DML655370:DMP655370 DWH655370:DWL655370 EGD655370:EGH655370 EPZ655370:EQD655370 EZV655370:EZZ655370 FJR655370:FJV655370 FTN655370:FTR655370 GDJ655370:GDN655370 GNF655370:GNJ655370 GXB655370:GXF655370 HGX655370:HHB655370 HQT655370:HQX655370 IAP655370:IAT655370 IKL655370:IKP655370 IUH655370:IUL655370 JED655370:JEH655370 JNZ655370:JOD655370 JXV655370:JXZ655370 KHR655370:KHV655370 KRN655370:KRR655370 LBJ655370:LBN655370 LLF655370:LLJ655370 LVB655370:LVF655370 MEX655370:MFB655370 MOT655370:MOX655370 MYP655370:MYT655370 NIL655370:NIP655370 NSH655370:NSL655370 OCD655370:OCH655370 OLZ655370:OMD655370 OVV655370:OVZ655370 PFR655370:PFV655370 PPN655370:PPR655370 PZJ655370:PZN655370 QJF655370:QJJ655370 QTB655370:QTF655370 RCX655370:RDB655370 RMT655370:RMX655370 RWP655370:RWT655370 SGL655370:SGP655370 SQH655370:SQL655370 TAD655370:TAH655370 TJZ655370:TKD655370 TTV655370:TTZ655370 UDR655370:UDV655370 UNN655370:UNR655370 UXJ655370:UXN655370 VHF655370:VHJ655370 VRB655370:VRF655370 WAX655370:WBB655370 WKT655370:WKX655370 WUP655370:WUT655370 XEL655370:XEP655370 ID720906:IH720906 RZ720906:SD720906 ABV720906:ABZ720906 ALR720906:ALV720906 AVN720906:AVR720906 BFJ720906:BFN720906 BPF720906:BPJ720906 BZB720906:BZF720906 CIX720906:CJB720906 CST720906:CSX720906 DCP720906:DCT720906 DML720906:DMP720906 DWH720906:DWL720906 EGD720906:EGH720906 EPZ720906:EQD720906 EZV720906:EZZ720906 FJR720906:FJV720906 FTN720906:FTR720906 GDJ720906:GDN720906 GNF720906:GNJ720906 GXB720906:GXF720906 HGX720906:HHB720906 HQT720906:HQX720906 IAP720906:IAT720906 IKL720906:IKP720906 IUH720906:IUL720906 JED720906:JEH720906 JNZ720906:JOD720906 JXV720906:JXZ720906 KHR720906:KHV720906 KRN720906:KRR720906 LBJ720906:LBN720906 LLF720906:LLJ720906 LVB720906:LVF720906 MEX720906:MFB720906 MOT720906:MOX720906 MYP720906:MYT720906 NIL720906:NIP720906 NSH720906:NSL720906 OCD720906:OCH720906 OLZ720906:OMD720906 OVV720906:OVZ720906 PFR720906:PFV720906 PPN720906:PPR720906 PZJ720906:PZN720906 QJF720906:QJJ720906 QTB720906:QTF720906 RCX720906:RDB720906 RMT720906:RMX720906 RWP720906:RWT720906 SGL720906:SGP720906 SQH720906:SQL720906 TAD720906:TAH720906 TJZ720906:TKD720906 TTV720906:TTZ720906 UDR720906:UDV720906 UNN720906:UNR720906 UXJ720906:UXN720906 VHF720906:VHJ720906 VRB720906:VRF720906 WAX720906:WBB720906 WKT720906:WKX720906 WUP720906:WUT720906 XEL720906:XEP720906 ID786442:IH786442 RZ786442:SD786442 ABV786442:ABZ786442 ALR786442:ALV786442 AVN786442:AVR786442 BFJ786442:BFN786442 BPF786442:BPJ786442 BZB786442:BZF786442 CIX786442:CJB786442 CST786442:CSX786442 DCP786442:DCT786442 DML786442:DMP786442 DWH786442:DWL786442 EGD786442:EGH786442 EPZ786442:EQD786442 EZV786442:EZZ786442 FJR786442:FJV786442 FTN786442:FTR786442 GDJ786442:GDN786442 GNF786442:GNJ786442 GXB786442:GXF786442 HGX786442:HHB786442 HQT786442:HQX786442 IAP786442:IAT786442 IKL786442:IKP786442 IUH786442:IUL786442 JED786442:JEH786442 JNZ786442:JOD786442 JXV786442:JXZ786442 KHR786442:KHV786442 KRN786442:KRR786442 LBJ786442:LBN786442 LLF786442:LLJ786442 LVB786442:LVF786442 MEX786442:MFB786442 MOT786442:MOX786442 MYP786442:MYT786442 NIL786442:NIP786442 NSH786442:NSL786442 OCD786442:OCH786442 OLZ786442:OMD786442 OVV786442:OVZ786442 PFR786442:PFV786442 PPN786442:PPR786442 PZJ786442:PZN786442 QJF786442:QJJ786442 QTB786442:QTF786442 RCX786442:RDB786442 RMT786442:RMX786442 RWP786442:RWT786442 SGL786442:SGP786442 SQH786442:SQL786442 TAD786442:TAH786442 TJZ786442:TKD786442 TTV786442:TTZ786442 UDR786442:UDV786442 UNN786442:UNR786442 UXJ786442:UXN786442 VHF786442:VHJ786442 VRB786442:VRF786442 WAX786442:WBB786442 WKT786442:WKX786442 WUP786442:WUT786442 XEL786442:XEP786442 ID851978:IH851978 RZ851978:SD851978 ABV851978:ABZ851978 ALR851978:ALV851978 AVN851978:AVR851978 BFJ851978:BFN851978 BPF851978:BPJ851978 BZB851978:BZF851978 CIX851978:CJB851978 CST851978:CSX851978 DCP851978:DCT851978 DML851978:DMP851978 DWH851978:DWL851978 EGD851978:EGH851978 EPZ851978:EQD851978 EZV851978:EZZ851978 FJR851978:FJV851978 FTN851978:FTR851978 GDJ851978:GDN851978 GNF851978:GNJ851978 GXB851978:GXF851978 HGX851978:HHB851978 HQT851978:HQX851978 IAP851978:IAT851978 IKL851978:IKP851978 IUH851978:IUL851978 JED851978:JEH851978 JNZ851978:JOD851978 JXV851978:JXZ851978 KHR851978:KHV851978 KRN851978:KRR851978 LBJ851978:LBN851978 LLF851978:LLJ851978 LVB851978:LVF851978 MEX851978:MFB851978 MOT851978:MOX851978 MYP851978:MYT851978 NIL851978:NIP851978 NSH851978:NSL851978 OCD851978:OCH851978 OLZ851978:OMD851978 OVV851978:OVZ851978 PFR851978:PFV851978 PPN851978:PPR851978 PZJ851978:PZN851978 QJF851978:QJJ851978 QTB851978:QTF851978 RCX851978:RDB851978 RMT851978:RMX851978 RWP851978:RWT851978 SGL851978:SGP851978 SQH851978:SQL851978 TAD851978:TAH851978 TJZ851978:TKD851978 TTV851978:TTZ851978 UDR851978:UDV851978 UNN851978:UNR851978 UXJ851978:UXN851978 VHF851978:VHJ851978 VRB851978:VRF851978 WAX851978:WBB851978 WKT851978:WKX851978 WUP851978:WUT851978 XEL851978:XEP851978 ID917514:IH917514 RZ917514:SD917514 ABV917514:ABZ917514 ALR917514:ALV917514 AVN917514:AVR917514 BFJ917514:BFN917514 BPF917514:BPJ917514 BZB917514:BZF917514 CIX917514:CJB917514 CST917514:CSX917514 DCP917514:DCT917514 DML917514:DMP917514 DWH917514:DWL917514 EGD917514:EGH917514 EPZ917514:EQD917514 EZV917514:EZZ917514 FJR917514:FJV917514 FTN917514:FTR917514 GDJ917514:GDN917514 GNF917514:GNJ917514 GXB917514:GXF917514 HGX917514:HHB917514 HQT917514:HQX917514 IAP917514:IAT917514 IKL917514:IKP917514 IUH917514:IUL917514 JED917514:JEH917514 JNZ917514:JOD917514 JXV917514:JXZ917514 KHR917514:KHV917514 KRN917514:KRR917514 LBJ917514:LBN917514 LLF917514:LLJ917514 LVB917514:LVF917514 MEX917514:MFB917514 MOT917514:MOX917514 MYP917514:MYT917514 NIL917514:NIP917514 NSH917514:NSL917514 OCD917514:OCH917514 OLZ917514:OMD917514 OVV917514:OVZ917514 PFR917514:PFV917514 PPN917514:PPR917514 PZJ917514:PZN917514 QJF917514:QJJ917514 QTB917514:QTF917514 RCX917514:RDB917514 RMT917514:RMX917514 RWP917514:RWT917514 SGL917514:SGP917514 SQH917514:SQL917514 TAD917514:TAH917514 TJZ917514:TKD917514 TTV917514:TTZ917514 UDR917514:UDV917514 UNN917514:UNR917514 UXJ917514:UXN917514 VHF917514:VHJ917514 VRB917514:VRF917514 WAX917514:WBB917514 WKT917514:WKX917514 WUP917514:WUT917514 XEL917514:XEP917514 ID983050:IH983050 RZ983050:SD983050 ABV983050:ABZ983050 ALR983050:ALV983050 AVN983050:AVR983050 BFJ983050:BFN983050 BPF983050:BPJ983050 BZB983050:BZF983050 CIX983050:CJB983050 CST983050:CSX983050 DCP983050:DCT983050 DML983050:DMP983050 DWH983050:DWL983050 EGD983050:EGH983050 EPZ983050:EQD983050 EZV983050:EZZ983050 FJR983050:FJV983050 FTN983050:FTR983050 GDJ983050:GDN983050 GNF983050:GNJ983050 GXB983050:GXF983050 HGX983050:HHB983050 HQT983050:HQX983050 IAP983050:IAT983050 IKL983050:IKP983050 IUH983050:IUL983050 JED983050:JEH983050 JNZ983050:JOD983050 JXV983050:JXZ983050 KHR983050:KHV983050 KRN983050:KRR983050 LBJ983050:LBN983050 LLF983050:LLJ983050 LVB983050:LVF983050 MEX983050:MFB983050 MOT983050:MOX983050 MYP983050:MYT983050 NIL983050:NIP983050 NSH983050:NSL983050 OCD983050:OCH983050 OLZ983050:OMD983050 OVV983050:OVZ983050 PFR983050:PFV983050 PPN983050:PPR983050 PZJ983050:PZN983050 QJF983050:QJJ983050 QTB983050:QTF983050 RCX983050:RDB983050 RMT983050:RMX983050 RWP983050:RWT983050 SGL983050:SGP983050 SQH983050:SQL983050 TAD983050:TAH983050 TJZ983050:TKD983050 TTV983050:TTZ983050 UDR983050:UDV983050 UNN983050:UNR983050 UXJ983050:UXN983050 VHF983050:VHJ983050 VRB983050:VRF983050 WAX983050:WBB983050 WKT983050:WKX983050 WUP983050:WUT983050 XEL983050:XEP983050 JB65530 SX65530 ACT65530 AMP65530 AWL65530 BGH65530 BQD65530 BZZ65530 CJV65530 CTR65530 DDN65530 DNJ65530 DXF65530 EHB65530 EQX65530 FAT65530 FKP65530 FUL65530 GEH65530 GOD65530 GXZ65530 HHV65530 HRR65530 IBN65530 ILJ65530 IVF65530 JFB65530 JOX65530 JYT65530 KIP65530 KSL65530 LCH65530 LMD65530 LVZ65530 MFV65530 MPR65530 MZN65530 NJJ65530 NTF65530 ODB65530 OMX65530 OWT65530 PGP65530 PQL65530 QAH65530 QKD65530 QTZ65530 RDV65530 RNR65530 RXN65530 SHJ65530 SRF65530 TBB65530 TKX65530 TUT65530 UEP65530 UOL65530 UYH65530 VID65530 VRZ65530 WBV65530 WLR65530 WVN65530 JB131066 SX131066 ACT131066 AMP131066 AWL131066 BGH131066 BQD131066 BZZ131066 CJV131066 CTR131066 DDN131066 DNJ131066 DXF131066 EHB131066 EQX131066 FAT131066 FKP131066 FUL131066 GEH131066 GOD131066 GXZ131066 HHV131066 HRR131066 IBN131066 ILJ131066 IVF131066 JFB131066 JOX131066 JYT131066 KIP131066 KSL131066 LCH131066 LMD131066 LVZ131066 MFV131066 MPR131066 MZN131066 NJJ131066 NTF131066 ODB131066 OMX131066 OWT131066 PGP131066 PQL131066 QAH131066 QKD131066 QTZ131066 RDV131066 RNR131066 RXN131066 SHJ131066 SRF131066 TBB131066 TKX131066 TUT131066 UEP131066 UOL131066 UYH131066 VID131066 VRZ131066 WBV131066 WLR131066 WVN131066 JB196602 SX196602 ACT196602 AMP196602 AWL196602 BGH196602 BQD196602 BZZ196602 CJV196602 CTR196602 DDN196602 DNJ196602 DXF196602 EHB196602 EQX196602 FAT196602 FKP196602 FUL196602 GEH196602 GOD196602 GXZ196602 HHV196602 HRR196602 IBN196602 ILJ196602 IVF196602 JFB196602 JOX196602 JYT196602 KIP196602 KSL196602 LCH196602 LMD196602 LVZ196602 MFV196602 MPR196602 MZN196602 NJJ196602 NTF196602 ODB196602 OMX196602 OWT196602 PGP196602 PQL196602 QAH196602 QKD196602 QTZ196602 RDV196602 RNR196602 RXN196602 SHJ196602 SRF196602 TBB196602 TKX196602 TUT196602 UEP196602 UOL196602 UYH196602 VID196602 VRZ196602 WBV196602 WLR196602 WVN196602 JB262138 SX262138 ACT262138 AMP262138 AWL262138 BGH262138 BQD262138 BZZ262138 CJV262138 CTR262138 DDN262138 DNJ262138 DXF262138 EHB262138 EQX262138 FAT262138 FKP262138 FUL262138 GEH262138 GOD262138 GXZ262138 HHV262138 HRR262138 IBN262138 ILJ262138 IVF262138 JFB262138 JOX262138 JYT262138 KIP262138 KSL262138 LCH262138 LMD262138 LVZ262138 MFV262138 MPR262138 MZN262138 NJJ262138 NTF262138 ODB262138 OMX262138 OWT262138 PGP262138 PQL262138 QAH262138 QKD262138 QTZ262138 RDV262138 RNR262138 RXN262138 SHJ262138 SRF262138 TBB262138 TKX262138 TUT262138 UEP262138 UOL262138 UYH262138 VID262138 VRZ262138 WBV262138 WLR262138 WVN262138 JB327674 SX327674 ACT327674 AMP327674 AWL327674 BGH327674 BQD327674 BZZ327674 CJV327674 CTR327674 DDN327674 DNJ327674 DXF327674 EHB327674 EQX327674 FAT327674 FKP327674 FUL327674 GEH327674 GOD327674 GXZ327674 HHV327674 HRR327674 IBN327674 ILJ327674 IVF327674 JFB327674 JOX327674 JYT327674 KIP327674 KSL327674 LCH327674 LMD327674 LVZ327674 MFV327674 MPR327674 MZN327674 NJJ327674 NTF327674 ODB327674 OMX327674 OWT327674 PGP327674 PQL327674 QAH327674 QKD327674 QTZ327674 RDV327674 RNR327674 RXN327674 SHJ327674 SRF327674 TBB327674 TKX327674 TUT327674 UEP327674 UOL327674 UYH327674 VID327674 VRZ327674 WBV327674 WLR327674 WVN327674 JB393210 SX393210 ACT393210 AMP393210 AWL393210 BGH393210 BQD393210 BZZ393210 CJV393210 CTR393210 DDN393210 DNJ393210 DXF393210 EHB393210 EQX393210 FAT393210 FKP393210 FUL393210 GEH393210 GOD393210 GXZ393210 HHV393210 HRR393210 IBN393210 ILJ393210 IVF393210 JFB393210 JOX393210 JYT393210 KIP393210 KSL393210 LCH393210 LMD393210 LVZ393210 MFV393210 MPR393210 MZN393210 NJJ393210 NTF393210 ODB393210 OMX393210 OWT393210 PGP393210 PQL393210 QAH393210 QKD393210 QTZ393210 RDV393210 RNR393210 RXN393210 SHJ393210 SRF393210 TBB393210 TKX393210 TUT393210 UEP393210 UOL393210 UYH393210 VID393210 VRZ393210 WBV393210 WLR393210 WVN393210 JB458746 SX458746 ACT458746 AMP458746 AWL458746 BGH458746 BQD458746 BZZ458746 CJV458746 CTR458746 DDN458746 DNJ458746 DXF458746 EHB458746 EQX458746 FAT458746 FKP458746 FUL458746 GEH458746 GOD458746 GXZ458746 HHV458746 HRR458746 IBN458746 ILJ458746 IVF458746 JFB458746 JOX458746 JYT458746 KIP458746 KSL458746 LCH458746 LMD458746 LVZ458746 MFV458746 MPR458746 MZN458746 NJJ458746 NTF458746 ODB458746 OMX458746 OWT458746 PGP458746 PQL458746 QAH458746 QKD458746 QTZ458746 RDV458746 RNR458746 RXN458746 SHJ458746 SRF458746 TBB458746 TKX458746 TUT458746 UEP458746 UOL458746 UYH458746 VID458746 VRZ458746 WBV458746 WLR458746 WVN458746 JB524282 SX524282 ACT524282 AMP524282 AWL524282 BGH524282 BQD524282 BZZ524282 CJV524282 CTR524282 DDN524282 DNJ524282 DXF524282 EHB524282 EQX524282 FAT524282 FKP524282 FUL524282 GEH524282 GOD524282 GXZ524282 HHV524282 HRR524282 IBN524282 ILJ524282 IVF524282 JFB524282 JOX524282 JYT524282 KIP524282 KSL524282 LCH524282 LMD524282 LVZ524282 MFV524282 MPR524282 MZN524282 NJJ524282 NTF524282 ODB524282 OMX524282 OWT524282 PGP524282 PQL524282 QAH524282 QKD524282 QTZ524282 RDV524282 RNR524282 RXN524282 SHJ524282 SRF524282 TBB524282 TKX524282 TUT524282 UEP524282 UOL524282 UYH524282 VID524282 VRZ524282 WBV524282 WLR524282 WVN524282 JB589818 SX589818 ACT589818 AMP589818 AWL589818 BGH589818 BQD589818 BZZ589818 CJV589818 CTR589818 DDN589818 DNJ589818 DXF589818 EHB589818 EQX589818 FAT589818 FKP589818 FUL589818 GEH589818 GOD589818 GXZ589818 HHV589818 HRR589818 IBN589818 ILJ589818 IVF589818 JFB589818 JOX589818 JYT589818 KIP589818 KSL589818 LCH589818 LMD589818 LVZ589818 MFV589818 MPR589818 MZN589818 NJJ589818 NTF589818 ODB589818 OMX589818 OWT589818 PGP589818 PQL589818 QAH589818 QKD589818 QTZ589818 RDV589818 RNR589818 RXN589818 SHJ589818 SRF589818 TBB589818 TKX589818 TUT589818 UEP589818 UOL589818 UYH589818 VID589818 VRZ589818 WBV589818 WLR589818 WVN589818 JB655354 SX655354 ACT655354 AMP655354 AWL655354 BGH655354 BQD655354 BZZ655354 CJV655354 CTR655354 DDN655354 DNJ655354 DXF655354 EHB655354 EQX655354 FAT655354 FKP655354 FUL655354 GEH655354 GOD655354 GXZ655354 HHV655354 HRR655354 IBN655354 ILJ655354 IVF655354 JFB655354 JOX655354 JYT655354 KIP655354 KSL655354 LCH655354 LMD655354 LVZ655354 MFV655354 MPR655354 MZN655354 NJJ655354 NTF655354 ODB655354 OMX655354 OWT655354 PGP655354 PQL655354 QAH655354 QKD655354 QTZ655354 RDV655354 RNR655354 RXN655354 SHJ655354 SRF655354 TBB655354 TKX655354 TUT655354 UEP655354 UOL655354 UYH655354 VID655354 VRZ655354 WBV655354 WLR655354 WVN655354 JB720890 SX720890 ACT720890 AMP720890 AWL720890 BGH720890 BQD720890 BZZ720890 CJV720890 CTR720890 DDN720890 DNJ720890 DXF720890 EHB720890 EQX720890 FAT720890 FKP720890 FUL720890 GEH720890 GOD720890 GXZ720890 HHV720890 HRR720890 IBN720890 ILJ720890 IVF720890 JFB720890 JOX720890 JYT720890 KIP720890 KSL720890 LCH720890 LMD720890 LVZ720890 MFV720890 MPR720890 MZN720890 NJJ720890 NTF720890 ODB720890 OMX720890 OWT720890 PGP720890 PQL720890 QAH720890 QKD720890 QTZ720890 RDV720890 RNR720890 RXN720890 SHJ720890 SRF720890 TBB720890 TKX720890 TUT720890 UEP720890 UOL720890 UYH720890 VID720890 VRZ720890 WBV720890 WLR720890 WVN720890 JB786426 SX786426 ACT786426 AMP786426 AWL786426 BGH786426 BQD786426 BZZ786426 CJV786426 CTR786426 DDN786426 DNJ786426 DXF786426 EHB786426 EQX786426 FAT786426 FKP786426 FUL786426 GEH786426 GOD786426 GXZ786426 HHV786426 HRR786426 IBN786426 ILJ786426 IVF786426 JFB786426 JOX786426 JYT786426 KIP786426 KSL786426 LCH786426 LMD786426 LVZ786426 MFV786426 MPR786426 MZN786426 NJJ786426 NTF786426 ODB786426 OMX786426 OWT786426 PGP786426 PQL786426 QAH786426 QKD786426 QTZ786426 RDV786426 RNR786426 RXN786426 SHJ786426 SRF786426 TBB786426 TKX786426 TUT786426 UEP786426 UOL786426 UYH786426 VID786426 VRZ786426 WBV786426 WLR786426 WVN786426 JB851962 SX851962 ACT851962 AMP851962 AWL851962 BGH851962 BQD851962 BZZ851962 CJV851962 CTR851962 DDN851962 DNJ851962 DXF851962 EHB851962 EQX851962 FAT851962 FKP851962 FUL851962 GEH851962 GOD851962 GXZ851962 HHV851962 HRR851962 IBN851962 ILJ851962 IVF851962 JFB851962 JOX851962 JYT851962 KIP851962 KSL851962 LCH851962 LMD851962 LVZ851962 MFV851962 MPR851962 MZN851962 NJJ851962 NTF851962 ODB851962 OMX851962 OWT851962 PGP851962 PQL851962 QAH851962 QKD851962 QTZ851962 RDV851962 RNR851962 RXN851962 SHJ851962 SRF851962 TBB851962 TKX851962 TUT851962 UEP851962 UOL851962 UYH851962 VID851962 VRZ851962 WBV851962 WLR851962 WVN851962 JB917498 SX917498 ACT917498 AMP917498 AWL917498 BGH917498 BQD917498 BZZ917498 CJV917498 CTR917498 DDN917498 DNJ917498 DXF917498 EHB917498 EQX917498 FAT917498 FKP917498 FUL917498 GEH917498 GOD917498 GXZ917498 HHV917498 HRR917498 IBN917498 ILJ917498 IVF917498 JFB917498 JOX917498 JYT917498 KIP917498 KSL917498 LCH917498 LMD917498 LVZ917498 MFV917498 MPR917498 MZN917498 NJJ917498 NTF917498 ODB917498 OMX917498 OWT917498 PGP917498 PQL917498 QAH917498 QKD917498 QTZ917498 RDV917498 RNR917498 RXN917498 SHJ917498 SRF917498 TBB917498 TKX917498 TUT917498 UEP917498 UOL917498 UYH917498 VID917498 VRZ917498 WBV917498 WLR917498 WVN917498 JB983034 SX983034 ACT983034 AMP983034 AWL983034 BGH983034 BQD983034 BZZ983034 CJV983034 CTR983034 DDN983034 DNJ983034 DXF983034 EHB983034 EQX983034 FAT983034 FKP983034 FUL983034 GEH983034 GOD983034 GXZ983034 HHV983034 HRR983034 IBN983034 ILJ983034 IVF983034 JFB983034 JOX983034 JYT983034 KIP983034 KSL983034 LCH983034 LMD983034 LVZ983034 MFV983034 MPR983034 MZN983034 NJJ983034 NTF983034 ODB983034 OMX983034 OWT983034 PGP983034 PQL983034 QAH983034 QKD983034 QTZ983034 RDV983034 RNR983034 RXN983034 SHJ983034 SRF983034 TBB983034 TKX983034 TUT983034 UEP983034 UOL983034 UYH983034 VID983034 VRZ983034 WBV983034 WLR983034 WVN983034 JB1048570 SX1048570 ACT1048570 AMP1048570 AWL1048570 BGH1048570 BQD1048570 BZZ1048570 CJV1048570 CTR1048570 DDN1048570 DNJ1048570 DXF1048570 EHB1048570 EQX1048570 FAT1048570 FKP1048570 FUL1048570 GEH1048570 GOD1048570 GXZ1048570 HHV1048570 HRR1048570 IBN1048570 ILJ1048570 IVF1048570 JFB1048570 JOX1048570 JYT1048570 KIP1048570 KSL1048570 LCH1048570 LMD1048570 LVZ1048570 MFV1048570 MPR1048570 MZN1048570 NJJ1048570 NTF1048570 ODB1048570 OMX1048570 OWT1048570 PGP1048570 PQL1048570 QAH1048570 QKD1048570 QTZ1048570 RDV1048570 RNR1048570 RXN1048570 SHJ1048570 SRF1048570 TBB1048570 TKX1048570 TUT1048570 UEP1048570 UOL1048570 UYH1048570 VID1048570 VRZ1048570 WBV1048570 WLR1048570 WVN1048570 JB65526:JB65528 SX65526:SX65528 ACT65526:ACT65528 AMP65526:AMP65528 AWL65526:AWL65528 BGH65526:BGH65528 BQD65526:BQD65528 BZZ65526:BZZ65528 CJV65526:CJV65528 CTR65526:CTR65528 DDN65526:DDN65528 DNJ65526:DNJ65528 DXF65526:DXF65528 EHB65526:EHB65528 EQX65526:EQX65528 FAT65526:FAT65528 FKP65526:FKP65528 FUL65526:FUL65528 GEH65526:GEH65528 GOD65526:GOD65528 GXZ65526:GXZ65528 HHV65526:HHV65528 HRR65526:HRR65528 IBN65526:IBN65528 ILJ65526:ILJ65528 IVF65526:IVF65528 JFB65526:JFB65528 JOX65526:JOX65528 JYT65526:JYT65528 KIP65526:KIP65528 KSL65526:KSL65528 LCH65526:LCH65528 LMD65526:LMD65528 LVZ65526:LVZ65528 MFV65526:MFV65528 MPR65526:MPR65528 MZN65526:MZN65528 NJJ65526:NJJ65528 NTF65526:NTF65528 ODB65526:ODB65528 OMX65526:OMX65528 OWT65526:OWT65528 PGP65526:PGP65528 PQL65526:PQL65528 QAH65526:QAH65528 QKD65526:QKD65528 QTZ65526:QTZ65528 RDV65526:RDV65528 RNR65526:RNR65528 RXN65526:RXN65528 SHJ65526:SHJ65528 SRF65526:SRF65528 TBB65526:TBB65528 TKX65526:TKX65528 TUT65526:TUT65528 UEP65526:UEP65528 UOL65526:UOL65528 UYH65526:UYH65528 VID65526:VID65528 VRZ65526:VRZ65528 WBV65526:WBV65528 WLR65526:WLR65528 WVN65526:WVN65528 JB131062:JB131064 SX131062:SX131064 ACT131062:ACT131064 AMP131062:AMP131064 AWL131062:AWL131064 BGH131062:BGH131064 BQD131062:BQD131064 BZZ131062:BZZ131064 CJV131062:CJV131064 CTR131062:CTR131064 DDN131062:DDN131064 DNJ131062:DNJ131064 DXF131062:DXF131064 EHB131062:EHB131064 EQX131062:EQX131064 FAT131062:FAT131064 FKP131062:FKP131064 FUL131062:FUL131064 GEH131062:GEH131064 GOD131062:GOD131064 GXZ131062:GXZ131064 HHV131062:HHV131064 HRR131062:HRR131064 IBN131062:IBN131064 ILJ131062:ILJ131064 IVF131062:IVF131064 JFB131062:JFB131064 JOX131062:JOX131064 JYT131062:JYT131064 KIP131062:KIP131064 KSL131062:KSL131064 LCH131062:LCH131064 LMD131062:LMD131064 LVZ131062:LVZ131064 MFV131062:MFV131064 MPR131062:MPR131064 MZN131062:MZN131064 NJJ131062:NJJ131064 NTF131062:NTF131064 ODB131062:ODB131064 OMX131062:OMX131064 OWT131062:OWT131064 PGP131062:PGP131064 PQL131062:PQL131064 QAH131062:QAH131064 QKD131062:QKD131064 QTZ131062:QTZ131064 RDV131062:RDV131064 RNR131062:RNR131064 RXN131062:RXN131064 SHJ131062:SHJ131064 SRF131062:SRF131064 TBB131062:TBB131064 TKX131062:TKX131064 TUT131062:TUT131064 UEP131062:UEP131064 UOL131062:UOL131064 UYH131062:UYH131064 VID131062:VID131064 VRZ131062:VRZ131064 WBV131062:WBV131064 WLR131062:WLR131064 WVN131062:WVN131064 JB196598:JB196600 SX196598:SX196600 ACT196598:ACT196600 AMP196598:AMP196600 AWL196598:AWL196600 BGH196598:BGH196600 BQD196598:BQD196600 BZZ196598:BZZ196600 CJV196598:CJV196600 CTR196598:CTR196600 DDN196598:DDN196600 DNJ196598:DNJ196600 DXF196598:DXF196600 EHB196598:EHB196600 EQX196598:EQX196600 FAT196598:FAT196600 FKP196598:FKP196600 FUL196598:FUL196600 GEH196598:GEH196600 GOD196598:GOD196600 GXZ196598:GXZ196600 HHV196598:HHV196600 HRR196598:HRR196600 IBN196598:IBN196600 ILJ196598:ILJ196600 IVF196598:IVF196600 JFB196598:JFB196600 JOX196598:JOX196600 JYT196598:JYT196600 KIP196598:KIP196600 KSL196598:KSL196600 LCH196598:LCH196600 LMD196598:LMD196600 LVZ196598:LVZ196600 MFV196598:MFV196600 MPR196598:MPR196600 MZN196598:MZN196600 NJJ196598:NJJ196600 NTF196598:NTF196600 ODB196598:ODB196600 OMX196598:OMX196600 OWT196598:OWT196600 PGP196598:PGP196600 PQL196598:PQL196600 QAH196598:QAH196600 QKD196598:QKD196600 QTZ196598:QTZ196600 RDV196598:RDV196600 RNR196598:RNR196600 RXN196598:RXN196600 SHJ196598:SHJ196600 SRF196598:SRF196600 TBB196598:TBB196600 TKX196598:TKX196600 TUT196598:TUT196600 UEP196598:UEP196600 UOL196598:UOL196600 UYH196598:UYH196600 VID196598:VID196600 VRZ196598:VRZ196600 WBV196598:WBV196600 WLR196598:WLR196600 WVN196598:WVN196600 JB262134:JB262136 SX262134:SX262136 ACT262134:ACT262136 AMP262134:AMP262136 AWL262134:AWL262136 BGH262134:BGH262136 BQD262134:BQD262136 BZZ262134:BZZ262136 CJV262134:CJV262136 CTR262134:CTR262136 DDN262134:DDN262136 DNJ262134:DNJ262136 DXF262134:DXF262136 EHB262134:EHB262136 EQX262134:EQX262136 FAT262134:FAT262136 FKP262134:FKP262136 FUL262134:FUL262136 GEH262134:GEH262136 GOD262134:GOD262136 GXZ262134:GXZ262136 HHV262134:HHV262136 HRR262134:HRR262136 IBN262134:IBN262136 ILJ262134:ILJ262136 IVF262134:IVF262136 JFB262134:JFB262136 JOX262134:JOX262136 JYT262134:JYT262136 KIP262134:KIP262136 KSL262134:KSL262136 LCH262134:LCH262136 LMD262134:LMD262136 LVZ262134:LVZ262136 MFV262134:MFV262136 MPR262134:MPR262136 MZN262134:MZN262136 NJJ262134:NJJ262136 NTF262134:NTF262136 ODB262134:ODB262136 OMX262134:OMX262136 OWT262134:OWT262136 PGP262134:PGP262136 PQL262134:PQL262136 QAH262134:QAH262136 QKD262134:QKD262136 QTZ262134:QTZ262136 RDV262134:RDV262136 RNR262134:RNR262136 RXN262134:RXN262136 SHJ262134:SHJ262136 SRF262134:SRF262136 TBB262134:TBB262136 TKX262134:TKX262136 TUT262134:TUT262136 UEP262134:UEP262136 UOL262134:UOL262136 UYH262134:UYH262136 VID262134:VID262136 VRZ262134:VRZ262136 WBV262134:WBV262136 WLR262134:WLR262136 WVN262134:WVN262136 JB327670:JB327672 SX327670:SX327672 ACT327670:ACT327672 AMP327670:AMP327672 AWL327670:AWL327672 BGH327670:BGH327672 BQD327670:BQD327672 BZZ327670:BZZ327672 CJV327670:CJV327672 CTR327670:CTR327672 DDN327670:DDN327672 DNJ327670:DNJ327672 DXF327670:DXF327672 EHB327670:EHB327672 EQX327670:EQX327672 FAT327670:FAT327672 FKP327670:FKP327672 FUL327670:FUL327672 GEH327670:GEH327672 GOD327670:GOD327672 GXZ327670:GXZ327672 HHV327670:HHV327672 HRR327670:HRR327672 IBN327670:IBN327672 ILJ327670:ILJ327672 IVF327670:IVF327672 JFB327670:JFB327672 JOX327670:JOX327672 JYT327670:JYT327672 KIP327670:KIP327672 KSL327670:KSL327672 LCH327670:LCH327672 LMD327670:LMD327672 LVZ327670:LVZ327672 MFV327670:MFV327672 MPR327670:MPR327672 MZN327670:MZN327672 NJJ327670:NJJ327672 NTF327670:NTF327672 ODB327670:ODB327672 OMX327670:OMX327672 OWT327670:OWT327672 PGP327670:PGP327672 PQL327670:PQL327672 QAH327670:QAH327672 QKD327670:QKD327672 QTZ327670:QTZ327672 RDV327670:RDV327672 RNR327670:RNR327672 RXN327670:RXN327672 SHJ327670:SHJ327672 SRF327670:SRF327672 TBB327670:TBB327672 TKX327670:TKX327672 TUT327670:TUT327672 UEP327670:UEP327672 UOL327670:UOL327672 UYH327670:UYH327672 VID327670:VID327672 VRZ327670:VRZ327672 WBV327670:WBV327672 WLR327670:WLR327672 WVN327670:WVN327672 JB393206:JB393208 SX393206:SX393208 ACT393206:ACT393208 AMP393206:AMP393208 AWL393206:AWL393208 BGH393206:BGH393208 BQD393206:BQD393208 BZZ393206:BZZ393208 CJV393206:CJV393208 CTR393206:CTR393208 DDN393206:DDN393208 DNJ393206:DNJ393208 DXF393206:DXF393208 EHB393206:EHB393208 EQX393206:EQX393208 FAT393206:FAT393208 FKP393206:FKP393208 FUL393206:FUL393208 GEH393206:GEH393208 GOD393206:GOD393208 GXZ393206:GXZ393208 HHV393206:HHV393208 HRR393206:HRR393208 IBN393206:IBN393208 ILJ393206:ILJ393208 IVF393206:IVF393208 JFB393206:JFB393208 JOX393206:JOX393208 JYT393206:JYT393208 KIP393206:KIP393208 KSL393206:KSL393208 LCH393206:LCH393208 LMD393206:LMD393208 LVZ393206:LVZ393208 MFV393206:MFV393208 MPR393206:MPR393208 MZN393206:MZN393208 NJJ393206:NJJ393208 NTF393206:NTF393208 ODB393206:ODB393208 OMX393206:OMX393208 OWT393206:OWT393208 PGP393206:PGP393208 PQL393206:PQL393208 QAH393206:QAH393208 QKD393206:QKD393208 QTZ393206:QTZ393208 RDV393206:RDV393208 RNR393206:RNR393208 RXN393206:RXN393208 SHJ393206:SHJ393208 SRF393206:SRF393208 TBB393206:TBB393208 TKX393206:TKX393208 TUT393206:TUT393208 UEP393206:UEP393208 UOL393206:UOL393208 UYH393206:UYH393208 VID393206:VID393208 VRZ393206:VRZ393208 WBV393206:WBV393208 WLR393206:WLR393208 WVN393206:WVN393208 JB458742:JB458744 SX458742:SX458744 ACT458742:ACT458744 AMP458742:AMP458744 AWL458742:AWL458744 BGH458742:BGH458744 BQD458742:BQD458744 BZZ458742:BZZ458744 CJV458742:CJV458744 CTR458742:CTR458744 DDN458742:DDN458744 DNJ458742:DNJ458744 DXF458742:DXF458744 EHB458742:EHB458744 EQX458742:EQX458744 FAT458742:FAT458744 FKP458742:FKP458744 FUL458742:FUL458744 GEH458742:GEH458744 GOD458742:GOD458744 GXZ458742:GXZ458744 HHV458742:HHV458744 HRR458742:HRR458744 IBN458742:IBN458744 ILJ458742:ILJ458744 IVF458742:IVF458744 JFB458742:JFB458744 JOX458742:JOX458744 JYT458742:JYT458744 KIP458742:KIP458744 KSL458742:KSL458744 LCH458742:LCH458744 LMD458742:LMD458744 LVZ458742:LVZ458744 MFV458742:MFV458744 MPR458742:MPR458744 MZN458742:MZN458744 NJJ458742:NJJ458744 NTF458742:NTF458744 ODB458742:ODB458744 OMX458742:OMX458744 OWT458742:OWT458744 PGP458742:PGP458744 PQL458742:PQL458744 QAH458742:QAH458744 QKD458742:QKD458744 QTZ458742:QTZ458744 RDV458742:RDV458744 RNR458742:RNR458744 RXN458742:RXN458744 SHJ458742:SHJ458744 SRF458742:SRF458744 TBB458742:TBB458744 TKX458742:TKX458744 TUT458742:TUT458744 UEP458742:UEP458744 UOL458742:UOL458744 UYH458742:UYH458744 VID458742:VID458744 VRZ458742:VRZ458744 WBV458742:WBV458744 WLR458742:WLR458744 WVN458742:WVN458744 JB524278:JB524280 SX524278:SX524280 ACT524278:ACT524280 AMP524278:AMP524280 AWL524278:AWL524280 BGH524278:BGH524280 BQD524278:BQD524280 BZZ524278:BZZ524280 CJV524278:CJV524280 CTR524278:CTR524280 DDN524278:DDN524280 DNJ524278:DNJ524280 DXF524278:DXF524280 EHB524278:EHB524280 EQX524278:EQX524280 FAT524278:FAT524280 FKP524278:FKP524280 FUL524278:FUL524280 GEH524278:GEH524280 GOD524278:GOD524280 GXZ524278:GXZ524280 HHV524278:HHV524280 HRR524278:HRR524280 IBN524278:IBN524280 ILJ524278:ILJ524280 IVF524278:IVF524280 JFB524278:JFB524280 JOX524278:JOX524280 JYT524278:JYT524280 KIP524278:KIP524280 KSL524278:KSL524280 LCH524278:LCH524280 LMD524278:LMD524280 LVZ524278:LVZ524280 MFV524278:MFV524280 MPR524278:MPR524280 MZN524278:MZN524280 NJJ524278:NJJ524280 NTF524278:NTF524280 ODB524278:ODB524280 OMX524278:OMX524280 OWT524278:OWT524280 PGP524278:PGP524280 PQL524278:PQL524280 QAH524278:QAH524280 QKD524278:QKD524280 QTZ524278:QTZ524280 RDV524278:RDV524280 RNR524278:RNR524280 RXN524278:RXN524280 SHJ524278:SHJ524280 SRF524278:SRF524280 TBB524278:TBB524280 TKX524278:TKX524280 TUT524278:TUT524280 UEP524278:UEP524280 UOL524278:UOL524280 UYH524278:UYH524280 VID524278:VID524280 VRZ524278:VRZ524280 WBV524278:WBV524280 WLR524278:WLR524280 WVN524278:WVN524280 JB589814:JB589816 SX589814:SX589816 ACT589814:ACT589816 AMP589814:AMP589816 AWL589814:AWL589816 BGH589814:BGH589816 BQD589814:BQD589816 BZZ589814:BZZ589816 CJV589814:CJV589816 CTR589814:CTR589816 DDN589814:DDN589816 DNJ589814:DNJ589816 DXF589814:DXF589816 EHB589814:EHB589816 EQX589814:EQX589816 FAT589814:FAT589816 FKP589814:FKP589816 FUL589814:FUL589816 GEH589814:GEH589816 GOD589814:GOD589816 GXZ589814:GXZ589816 HHV589814:HHV589816 HRR589814:HRR589816 IBN589814:IBN589816 ILJ589814:ILJ589816 IVF589814:IVF589816 JFB589814:JFB589816 JOX589814:JOX589816 JYT589814:JYT589816 KIP589814:KIP589816 KSL589814:KSL589816 LCH589814:LCH589816 LMD589814:LMD589816 LVZ589814:LVZ589816 MFV589814:MFV589816 MPR589814:MPR589816 MZN589814:MZN589816 NJJ589814:NJJ589816 NTF589814:NTF589816 ODB589814:ODB589816 OMX589814:OMX589816 OWT589814:OWT589816 PGP589814:PGP589816 PQL589814:PQL589816 QAH589814:QAH589816 QKD589814:QKD589816 QTZ589814:QTZ589816 RDV589814:RDV589816 RNR589814:RNR589816 RXN589814:RXN589816 SHJ589814:SHJ589816 SRF589814:SRF589816 TBB589814:TBB589816 TKX589814:TKX589816 TUT589814:TUT589816 UEP589814:UEP589816 UOL589814:UOL589816 UYH589814:UYH589816 VID589814:VID589816 VRZ589814:VRZ589816 WBV589814:WBV589816 WLR589814:WLR589816 WVN589814:WVN589816 JB655350:JB655352 SX655350:SX655352 ACT655350:ACT655352 AMP655350:AMP655352 AWL655350:AWL655352 BGH655350:BGH655352 BQD655350:BQD655352 BZZ655350:BZZ655352 CJV655350:CJV655352 CTR655350:CTR655352 DDN655350:DDN655352 DNJ655350:DNJ655352 DXF655350:DXF655352 EHB655350:EHB655352 EQX655350:EQX655352 FAT655350:FAT655352 FKP655350:FKP655352 FUL655350:FUL655352 GEH655350:GEH655352 GOD655350:GOD655352 GXZ655350:GXZ655352 HHV655350:HHV655352 HRR655350:HRR655352 IBN655350:IBN655352 ILJ655350:ILJ655352 IVF655350:IVF655352 JFB655350:JFB655352 JOX655350:JOX655352 JYT655350:JYT655352 KIP655350:KIP655352 KSL655350:KSL655352 LCH655350:LCH655352 LMD655350:LMD655352 LVZ655350:LVZ655352 MFV655350:MFV655352 MPR655350:MPR655352 MZN655350:MZN655352 NJJ655350:NJJ655352 NTF655350:NTF655352 ODB655350:ODB655352 OMX655350:OMX655352 OWT655350:OWT655352 PGP655350:PGP655352 PQL655350:PQL655352 QAH655350:QAH655352 QKD655350:QKD655352 QTZ655350:QTZ655352 RDV655350:RDV655352 RNR655350:RNR655352 RXN655350:RXN655352 SHJ655350:SHJ655352 SRF655350:SRF655352 TBB655350:TBB655352 TKX655350:TKX655352 TUT655350:TUT655352 UEP655350:UEP655352 UOL655350:UOL655352 UYH655350:UYH655352 VID655350:VID655352 VRZ655350:VRZ655352 WBV655350:WBV655352 WLR655350:WLR655352 WVN655350:WVN655352 JB720886:JB720888 SX720886:SX720888 ACT720886:ACT720888 AMP720886:AMP720888 AWL720886:AWL720888 BGH720886:BGH720888 BQD720886:BQD720888 BZZ720886:BZZ720888 CJV720886:CJV720888 CTR720886:CTR720888 DDN720886:DDN720888 DNJ720886:DNJ720888 DXF720886:DXF720888 EHB720886:EHB720888 EQX720886:EQX720888 FAT720886:FAT720888 FKP720886:FKP720888 FUL720886:FUL720888 GEH720886:GEH720888 GOD720886:GOD720888 GXZ720886:GXZ720888 HHV720886:HHV720888 HRR720886:HRR720888 IBN720886:IBN720888 ILJ720886:ILJ720888 IVF720886:IVF720888 JFB720886:JFB720888 JOX720886:JOX720888 JYT720886:JYT720888 KIP720886:KIP720888 KSL720886:KSL720888 LCH720886:LCH720888 LMD720886:LMD720888 LVZ720886:LVZ720888 MFV720886:MFV720888 MPR720886:MPR720888 MZN720886:MZN720888 NJJ720886:NJJ720888 NTF720886:NTF720888 ODB720886:ODB720888 OMX720886:OMX720888 OWT720886:OWT720888 PGP720886:PGP720888 PQL720886:PQL720888 QAH720886:QAH720888 QKD720886:QKD720888 QTZ720886:QTZ720888 RDV720886:RDV720888 RNR720886:RNR720888 RXN720886:RXN720888 SHJ720886:SHJ720888 SRF720886:SRF720888 TBB720886:TBB720888 TKX720886:TKX720888 TUT720886:TUT720888 UEP720886:UEP720888 UOL720886:UOL720888 UYH720886:UYH720888 VID720886:VID720888 VRZ720886:VRZ720888 WBV720886:WBV720888 WLR720886:WLR720888 WVN720886:WVN720888 JB786422:JB786424 SX786422:SX786424 ACT786422:ACT786424 AMP786422:AMP786424 AWL786422:AWL786424 BGH786422:BGH786424 BQD786422:BQD786424 BZZ786422:BZZ786424 CJV786422:CJV786424 CTR786422:CTR786424 DDN786422:DDN786424 DNJ786422:DNJ786424 DXF786422:DXF786424 EHB786422:EHB786424 EQX786422:EQX786424 FAT786422:FAT786424 FKP786422:FKP786424 FUL786422:FUL786424 GEH786422:GEH786424 GOD786422:GOD786424 GXZ786422:GXZ786424 HHV786422:HHV786424 HRR786422:HRR786424 IBN786422:IBN786424 ILJ786422:ILJ786424 IVF786422:IVF786424 JFB786422:JFB786424 JOX786422:JOX786424 JYT786422:JYT786424 KIP786422:KIP786424 KSL786422:KSL786424 LCH786422:LCH786424 LMD786422:LMD786424 LVZ786422:LVZ786424 MFV786422:MFV786424 MPR786422:MPR786424 MZN786422:MZN786424 NJJ786422:NJJ786424 NTF786422:NTF786424 ODB786422:ODB786424 OMX786422:OMX786424 OWT786422:OWT786424 PGP786422:PGP786424 PQL786422:PQL786424 QAH786422:QAH786424 QKD786422:QKD786424 QTZ786422:QTZ786424 RDV786422:RDV786424 RNR786422:RNR786424 RXN786422:RXN786424 SHJ786422:SHJ786424 SRF786422:SRF786424 TBB786422:TBB786424 TKX786422:TKX786424 TUT786422:TUT786424 UEP786422:UEP786424 UOL786422:UOL786424 UYH786422:UYH786424 VID786422:VID786424 VRZ786422:VRZ786424 WBV786422:WBV786424 WLR786422:WLR786424 WVN786422:WVN786424 JB851958:JB851960 SX851958:SX851960 ACT851958:ACT851960 AMP851958:AMP851960 AWL851958:AWL851960 BGH851958:BGH851960 BQD851958:BQD851960 BZZ851958:BZZ851960 CJV851958:CJV851960 CTR851958:CTR851960 DDN851958:DDN851960 DNJ851958:DNJ851960 DXF851958:DXF851960 EHB851958:EHB851960 EQX851958:EQX851960 FAT851958:FAT851960 FKP851958:FKP851960 FUL851958:FUL851960 GEH851958:GEH851960 GOD851958:GOD851960 GXZ851958:GXZ851960 HHV851958:HHV851960 HRR851958:HRR851960 IBN851958:IBN851960 ILJ851958:ILJ851960 IVF851958:IVF851960 JFB851958:JFB851960 JOX851958:JOX851960 JYT851958:JYT851960 KIP851958:KIP851960 KSL851958:KSL851960 LCH851958:LCH851960 LMD851958:LMD851960 LVZ851958:LVZ851960 MFV851958:MFV851960 MPR851958:MPR851960 MZN851958:MZN851960 NJJ851958:NJJ851960 NTF851958:NTF851960 ODB851958:ODB851960 OMX851958:OMX851960 OWT851958:OWT851960 PGP851958:PGP851960 PQL851958:PQL851960 QAH851958:QAH851960 QKD851958:QKD851960 QTZ851958:QTZ851960 RDV851958:RDV851960 RNR851958:RNR851960 RXN851958:RXN851960 SHJ851958:SHJ851960 SRF851958:SRF851960 TBB851958:TBB851960 TKX851958:TKX851960 TUT851958:TUT851960 UEP851958:UEP851960 UOL851958:UOL851960 UYH851958:UYH851960 VID851958:VID851960 VRZ851958:VRZ851960 WBV851958:WBV851960 WLR851958:WLR851960 WVN851958:WVN851960 JB917494:JB917496 SX917494:SX917496 ACT917494:ACT917496 AMP917494:AMP917496 AWL917494:AWL917496 BGH917494:BGH917496 BQD917494:BQD917496 BZZ917494:BZZ917496 CJV917494:CJV917496 CTR917494:CTR917496 DDN917494:DDN917496 DNJ917494:DNJ917496 DXF917494:DXF917496 EHB917494:EHB917496 EQX917494:EQX917496 FAT917494:FAT917496 FKP917494:FKP917496 FUL917494:FUL917496 GEH917494:GEH917496 GOD917494:GOD917496 GXZ917494:GXZ917496 HHV917494:HHV917496 HRR917494:HRR917496 IBN917494:IBN917496 ILJ917494:ILJ917496 IVF917494:IVF917496 JFB917494:JFB917496 JOX917494:JOX917496 JYT917494:JYT917496 KIP917494:KIP917496 KSL917494:KSL917496 LCH917494:LCH917496 LMD917494:LMD917496 LVZ917494:LVZ917496 MFV917494:MFV917496 MPR917494:MPR917496 MZN917494:MZN917496 NJJ917494:NJJ917496 NTF917494:NTF917496 ODB917494:ODB917496 OMX917494:OMX917496 OWT917494:OWT917496 PGP917494:PGP917496 PQL917494:PQL917496 QAH917494:QAH917496 QKD917494:QKD917496 QTZ917494:QTZ917496 RDV917494:RDV917496 RNR917494:RNR917496 RXN917494:RXN917496 SHJ917494:SHJ917496 SRF917494:SRF917496 TBB917494:TBB917496 TKX917494:TKX917496 TUT917494:TUT917496 UEP917494:UEP917496 UOL917494:UOL917496 UYH917494:UYH917496 VID917494:VID917496 VRZ917494:VRZ917496 WBV917494:WBV917496 WLR917494:WLR917496 WVN917494:WVN917496 JB983030:JB983032 SX983030:SX983032 ACT983030:ACT983032 AMP983030:AMP983032 AWL983030:AWL983032 BGH983030:BGH983032 BQD983030:BQD983032 BZZ983030:BZZ983032 CJV983030:CJV983032 CTR983030:CTR983032 DDN983030:DDN983032 DNJ983030:DNJ983032 DXF983030:DXF983032 EHB983030:EHB983032 EQX983030:EQX983032 FAT983030:FAT983032 FKP983030:FKP983032 FUL983030:FUL983032 GEH983030:GEH983032 GOD983030:GOD983032 GXZ983030:GXZ983032 HHV983030:HHV983032 HRR983030:HRR983032 IBN983030:IBN983032 ILJ983030:ILJ983032 IVF983030:IVF983032 JFB983030:JFB983032 JOX983030:JOX983032 JYT983030:JYT983032 KIP983030:KIP983032 KSL983030:KSL983032 LCH983030:LCH983032 LMD983030:LMD983032 LVZ983030:LVZ983032 MFV983030:MFV983032 MPR983030:MPR983032 MZN983030:MZN983032 NJJ983030:NJJ983032 NTF983030:NTF983032 ODB983030:ODB983032 OMX983030:OMX983032 OWT983030:OWT983032 PGP983030:PGP983032 PQL983030:PQL983032 QAH983030:QAH983032 QKD983030:QKD983032 QTZ983030:QTZ983032 RDV983030:RDV983032 RNR983030:RNR983032 RXN983030:RXN983032 SHJ983030:SHJ983032 SRF983030:SRF983032 TBB983030:TBB983032 TKX983030:TKX983032 TUT983030:TUT983032 UEP983030:UEP983032 UOL983030:UOL983032 UYH983030:UYH983032 VID983030:VID983032 VRZ983030:VRZ983032 WBV983030:WBV983032 WLR983030:WLR983032 WVN983030:WVN983032 XEL983104:XEP983110 JB1048566:JB1048568 SX1048566:SX1048568 ACT1048566:ACT1048568 AMP1048566:AMP1048568 AWL1048566:AWL1048568 BGH1048566:BGH1048568 BQD1048566:BQD1048568 BZZ1048566:BZZ1048568 CJV1048566:CJV1048568 CTR1048566:CTR1048568 DDN1048566:DDN1048568 DNJ1048566:DNJ1048568 DXF1048566:DXF1048568 EHB1048566:EHB1048568 EQX1048566:EQX1048568 FAT1048566:FAT1048568 FKP1048566:FKP1048568 FUL1048566:FUL1048568 GEH1048566:GEH1048568 GOD1048566:GOD1048568 GXZ1048566:GXZ1048568 HHV1048566:HHV1048568 HRR1048566:HRR1048568 IBN1048566:IBN1048568 ILJ1048566:ILJ1048568 IVF1048566:IVF1048568 JFB1048566:JFB1048568 JOX1048566:JOX1048568 JYT1048566:JYT1048568 KIP1048566:KIP1048568 KSL1048566:KSL1048568 LCH1048566:LCH1048568 LMD1048566:LMD1048568 LVZ1048566:LVZ1048568 MFV1048566:MFV1048568 MPR1048566:MPR1048568 MZN1048566:MZN1048568 NJJ1048566:NJJ1048568 NTF1048566:NTF1048568 ODB1048566:ODB1048568 OMX1048566:OMX1048568 OWT1048566:OWT1048568 PGP1048566:PGP1048568 PQL1048566:PQL1048568 QAH1048566:QAH1048568 QKD1048566:QKD1048568 QTZ1048566:QTZ1048568 RDV1048566:RDV1048568 RNR1048566:RNR1048568 RXN1048566:RXN1048568 SHJ1048566:SHJ1048568 SRF1048566:SRF1048568 TBB1048566:TBB1048568 TKX1048566:TKX1048568 TUT1048566:TUT1048568 UEP1048566:UEP1048568 UOL1048566:UOL1048568 UYH1048566:UYH1048568 VID1048566:VID1048568 VRZ1048566:VRZ1048568 WBV1048566:WBV1048568 WLR1048566:WLR1048568 WVN1048566:WVN1048568 ID64:IH70 RZ64:SD70 ABV64:ABZ70 ALR64:ALV70 AVN64:AVR70 BFJ64:BFN70 BPF64:BPJ70 BZB64:BZF70 CIX64:CJB70 CST64:CSX70 DCP64:DCT70 DML64:DMP70 DWH64:DWL70 EGD64:EGH70 EPZ64:EQD70 EZV64:EZZ70 FJR64:FJV70 FTN64:FTR70 GDJ64:GDN70 GNF64:GNJ70 GXB64:GXF70 HGX64:HHB70 HQT64:HQX70 IAP64:IAT70 IKL64:IKP70 IUH64:IUL70 JED64:JEH70 JNZ64:JOD70 JXV64:JXZ70 KHR64:KHV70 KRN64:KRR70 LBJ64:LBN70 LLF64:LLJ70 LVB64:LVF70 MEX64:MFB70 MOT64:MOX70 MYP64:MYT70 NIL64:NIP70 NSH64:NSL70 OCD64:OCH70 OLZ64:OMD70 OVV64:OVZ70 PFR64:PFV70 PPN64:PPR70 PZJ64:PZN70 QJF64:QJJ70 QTB64:QTF70 RCX64:RDB70 RMT64:RMX70 RWP64:RWT70 SGL64:SGP70 SQH64:SQL70 TAD64:TAH70 TJZ64:TKD70 TTV64:TTZ70 UDR64:UDV70 UNN64:UNR70 UXJ64:UXN70 VHF64:VHJ70 VRB64:VRF70 WAX64:WBB70 WKT64:WKX70 WUP64:WUT70 XEL64:XEP70 ID65600:IH65606 RZ65600:SD65606 ABV65600:ABZ65606 ALR65600:ALV65606 AVN65600:AVR65606 BFJ65600:BFN65606 BPF65600:BPJ65606 BZB65600:BZF65606 CIX65600:CJB65606 CST65600:CSX65606 DCP65600:DCT65606 DML65600:DMP65606 DWH65600:DWL65606 EGD65600:EGH65606 EPZ65600:EQD65606 EZV65600:EZZ65606 FJR65600:FJV65606 FTN65600:FTR65606 GDJ65600:GDN65606 GNF65600:GNJ65606 GXB65600:GXF65606 HGX65600:HHB65606 HQT65600:HQX65606 IAP65600:IAT65606 IKL65600:IKP65606 IUH65600:IUL65606 JED65600:JEH65606 JNZ65600:JOD65606 JXV65600:JXZ65606 KHR65600:KHV65606 KRN65600:KRR65606 LBJ65600:LBN65606 LLF65600:LLJ65606 LVB65600:LVF65606 MEX65600:MFB65606 MOT65600:MOX65606 MYP65600:MYT65606 NIL65600:NIP65606 NSH65600:NSL65606 OCD65600:OCH65606 OLZ65600:OMD65606 OVV65600:OVZ65606 PFR65600:PFV65606 PPN65600:PPR65606 PZJ65600:PZN65606 QJF65600:QJJ65606 QTB65600:QTF65606 RCX65600:RDB65606 RMT65600:RMX65606 RWP65600:RWT65606 SGL65600:SGP65606 SQH65600:SQL65606 TAD65600:TAH65606 TJZ65600:TKD65606 TTV65600:TTZ65606 UDR65600:UDV65606 UNN65600:UNR65606 UXJ65600:UXN65606 VHF65600:VHJ65606 VRB65600:VRF65606 WAX65600:WBB65606 WKT65600:WKX65606 WUP65600:WUT65606 XEL65600:XEP65606 ID131136:IH131142 RZ131136:SD131142 ABV131136:ABZ131142 ALR131136:ALV131142 AVN131136:AVR131142 BFJ131136:BFN131142 BPF131136:BPJ131142 BZB131136:BZF131142 CIX131136:CJB131142 CST131136:CSX131142 DCP131136:DCT131142 DML131136:DMP131142 DWH131136:DWL131142 EGD131136:EGH131142 EPZ131136:EQD131142 EZV131136:EZZ131142 FJR131136:FJV131142 FTN131136:FTR131142 GDJ131136:GDN131142 GNF131136:GNJ131142 GXB131136:GXF131142 HGX131136:HHB131142 HQT131136:HQX131142 IAP131136:IAT131142 IKL131136:IKP131142 IUH131136:IUL131142 JED131136:JEH131142 JNZ131136:JOD131142 JXV131136:JXZ131142 KHR131136:KHV131142 KRN131136:KRR131142 LBJ131136:LBN131142 LLF131136:LLJ131142 LVB131136:LVF131142 MEX131136:MFB131142 MOT131136:MOX131142 MYP131136:MYT131142 NIL131136:NIP131142 NSH131136:NSL131142 OCD131136:OCH131142 OLZ131136:OMD131142 OVV131136:OVZ131142 PFR131136:PFV131142 PPN131136:PPR131142 PZJ131136:PZN131142 QJF131136:QJJ131142 QTB131136:QTF131142 RCX131136:RDB131142 RMT131136:RMX131142 RWP131136:RWT131142 SGL131136:SGP131142 SQH131136:SQL131142 TAD131136:TAH131142 TJZ131136:TKD131142 TTV131136:TTZ131142 UDR131136:UDV131142 UNN131136:UNR131142 UXJ131136:UXN131142 VHF131136:VHJ131142 VRB131136:VRF131142 WAX131136:WBB131142 WKT131136:WKX131142 WUP131136:WUT131142 XEL131136:XEP131142 ID196672:IH196678 RZ196672:SD196678 ABV196672:ABZ196678 ALR196672:ALV196678 AVN196672:AVR196678 BFJ196672:BFN196678 BPF196672:BPJ196678 BZB196672:BZF196678 CIX196672:CJB196678 CST196672:CSX196678 DCP196672:DCT196678 DML196672:DMP196678 DWH196672:DWL196678 EGD196672:EGH196678 EPZ196672:EQD196678 EZV196672:EZZ196678 FJR196672:FJV196678 FTN196672:FTR196678 GDJ196672:GDN196678 GNF196672:GNJ196678 GXB196672:GXF196678 HGX196672:HHB196678 HQT196672:HQX196678 IAP196672:IAT196678 IKL196672:IKP196678 IUH196672:IUL196678 JED196672:JEH196678 JNZ196672:JOD196678 JXV196672:JXZ196678 KHR196672:KHV196678 KRN196672:KRR196678 LBJ196672:LBN196678 LLF196672:LLJ196678 LVB196672:LVF196678 MEX196672:MFB196678 MOT196672:MOX196678 MYP196672:MYT196678 NIL196672:NIP196678 NSH196672:NSL196678 OCD196672:OCH196678 OLZ196672:OMD196678 OVV196672:OVZ196678 PFR196672:PFV196678 PPN196672:PPR196678 PZJ196672:PZN196678 QJF196672:QJJ196678 QTB196672:QTF196678 RCX196672:RDB196678 RMT196672:RMX196678 RWP196672:RWT196678 SGL196672:SGP196678 SQH196672:SQL196678 TAD196672:TAH196678 TJZ196672:TKD196678 TTV196672:TTZ196678 UDR196672:UDV196678 UNN196672:UNR196678 UXJ196672:UXN196678 VHF196672:VHJ196678 VRB196672:VRF196678 WAX196672:WBB196678 WKT196672:WKX196678 WUP196672:WUT196678 XEL196672:XEP196678 ID262208:IH262214 RZ262208:SD262214 ABV262208:ABZ262214 ALR262208:ALV262214 AVN262208:AVR262214 BFJ262208:BFN262214 BPF262208:BPJ262214 BZB262208:BZF262214 CIX262208:CJB262214 CST262208:CSX262214 DCP262208:DCT262214 DML262208:DMP262214 DWH262208:DWL262214 EGD262208:EGH262214 EPZ262208:EQD262214 EZV262208:EZZ262214 FJR262208:FJV262214 FTN262208:FTR262214 GDJ262208:GDN262214 GNF262208:GNJ262214 GXB262208:GXF262214 HGX262208:HHB262214 HQT262208:HQX262214 IAP262208:IAT262214 IKL262208:IKP262214 IUH262208:IUL262214 JED262208:JEH262214 JNZ262208:JOD262214 JXV262208:JXZ262214 KHR262208:KHV262214 KRN262208:KRR262214 LBJ262208:LBN262214 LLF262208:LLJ262214 LVB262208:LVF262214 MEX262208:MFB262214 MOT262208:MOX262214 MYP262208:MYT262214 NIL262208:NIP262214 NSH262208:NSL262214 OCD262208:OCH262214 OLZ262208:OMD262214 OVV262208:OVZ262214 PFR262208:PFV262214 PPN262208:PPR262214 PZJ262208:PZN262214 QJF262208:QJJ262214 QTB262208:QTF262214 RCX262208:RDB262214 RMT262208:RMX262214 RWP262208:RWT262214 SGL262208:SGP262214 SQH262208:SQL262214 TAD262208:TAH262214 TJZ262208:TKD262214 TTV262208:TTZ262214 UDR262208:UDV262214 UNN262208:UNR262214 UXJ262208:UXN262214 VHF262208:VHJ262214 VRB262208:VRF262214 WAX262208:WBB262214 WKT262208:WKX262214 WUP262208:WUT262214 XEL262208:XEP262214 ID327744:IH327750 RZ327744:SD327750 ABV327744:ABZ327750 ALR327744:ALV327750 AVN327744:AVR327750 BFJ327744:BFN327750 BPF327744:BPJ327750 BZB327744:BZF327750 CIX327744:CJB327750 CST327744:CSX327750 DCP327744:DCT327750 DML327744:DMP327750 DWH327744:DWL327750 EGD327744:EGH327750 EPZ327744:EQD327750 EZV327744:EZZ327750 FJR327744:FJV327750 FTN327744:FTR327750 GDJ327744:GDN327750 GNF327744:GNJ327750 GXB327744:GXF327750 HGX327744:HHB327750 HQT327744:HQX327750 IAP327744:IAT327750 IKL327744:IKP327750 IUH327744:IUL327750 JED327744:JEH327750 JNZ327744:JOD327750 JXV327744:JXZ327750 KHR327744:KHV327750 KRN327744:KRR327750 LBJ327744:LBN327750 LLF327744:LLJ327750 LVB327744:LVF327750 MEX327744:MFB327750 MOT327744:MOX327750 MYP327744:MYT327750 NIL327744:NIP327750 NSH327744:NSL327750 OCD327744:OCH327750 OLZ327744:OMD327750 OVV327744:OVZ327750 PFR327744:PFV327750 PPN327744:PPR327750 PZJ327744:PZN327750 QJF327744:QJJ327750 QTB327744:QTF327750 RCX327744:RDB327750 RMT327744:RMX327750 RWP327744:RWT327750 SGL327744:SGP327750 SQH327744:SQL327750 TAD327744:TAH327750 TJZ327744:TKD327750 TTV327744:TTZ327750 UDR327744:UDV327750 UNN327744:UNR327750 UXJ327744:UXN327750 VHF327744:VHJ327750 VRB327744:VRF327750 WAX327744:WBB327750 WKT327744:WKX327750 WUP327744:WUT327750 XEL327744:XEP327750 ID393280:IH393286 RZ393280:SD393286 ABV393280:ABZ393286 ALR393280:ALV393286 AVN393280:AVR393286 BFJ393280:BFN393286 BPF393280:BPJ393286 BZB393280:BZF393286 CIX393280:CJB393286 CST393280:CSX393286 DCP393280:DCT393286 DML393280:DMP393286 DWH393280:DWL393286 EGD393280:EGH393286 EPZ393280:EQD393286 EZV393280:EZZ393286 FJR393280:FJV393286 FTN393280:FTR393286 GDJ393280:GDN393286 GNF393280:GNJ393286 GXB393280:GXF393286 HGX393280:HHB393286 HQT393280:HQX393286 IAP393280:IAT393286 IKL393280:IKP393286 IUH393280:IUL393286 JED393280:JEH393286 JNZ393280:JOD393286 JXV393280:JXZ393286 KHR393280:KHV393286 KRN393280:KRR393286 LBJ393280:LBN393286 LLF393280:LLJ393286 LVB393280:LVF393286 MEX393280:MFB393286 MOT393280:MOX393286 MYP393280:MYT393286 NIL393280:NIP393286 NSH393280:NSL393286 OCD393280:OCH393286 OLZ393280:OMD393286 OVV393280:OVZ393286 PFR393280:PFV393286 PPN393280:PPR393286 PZJ393280:PZN393286 QJF393280:QJJ393286 QTB393280:QTF393286 RCX393280:RDB393286 RMT393280:RMX393286 RWP393280:RWT393286 SGL393280:SGP393286 SQH393280:SQL393286 TAD393280:TAH393286 TJZ393280:TKD393286 TTV393280:TTZ393286 UDR393280:UDV393286 UNN393280:UNR393286 UXJ393280:UXN393286 VHF393280:VHJ393286 VRB393280:VRF393286 WAX393280:WBB393286 WKT393280:WKX393286 WUP393280:WUT393286 XEL393280:XEP393286 ID458816:IH458822 RZ458816:SD458822 ABV458816:ABZ458822 ALR458816:ALV458822 AVN458816:AVR458822 BFJ458816:BFN458822 BPF458816:BPJ458822 BZB458816:BZF458822 CIX458816:CJB458822 CST458816:CSX458822 DCP458816:DCT458822 DML458816:DMP458822 DWH458816:DWL458822 EGD458816:EGH458822 EPZ458816:EQD458822 EZV458816:EZZ458822 FJR458816:FJV458822 FTN458816:FTR458822 GDJ458816:GDN458822 GNF458816:GNJ458822 GXB458816:GXF458822 HGX458816:HHB458822 HQT458816:HQX458822 IAP458816:IAT458822 IKL458816:IKP458822 IUH458816:IUL458822 JED458816:JEH458822 JNZ458816:JOD458822 JXV458816:JXZ458822 KHR458816:KHV458822 KRN458816:KRR458822 LBJ458816:LBN458822 LLF458816:LLJ458822 LVB458816:LVF458822 MEX458816:MFB458822 MOT458816:MOX458822 MYP458816:MYT458822 NIL458816:NIP458822 NSH458816:NSL458822 OCD458816:OCH458822 OLZ458816:OMD458822 OVV458816:OVZ458822 PFR458816:PFV458822 PPN458816:PPR458822 PZJ458816:PZN458822 QJF458816:QJJ458822 QTB458816:QTF458822 RCX458816:RDB458822 RMT458816:RMX458822 RWP458816:RWT458822 SGL458816:SGP458822 SQH458816:SQL458822 TAD458816:TAH458822 TJZ458816:TKD458822 TTV458816:TTZ458822 UDR458816:UDV458822 UNN458816:UNR458822 UXJ458816:UXN458822 VHF458816:VHJ458822 VRB458816:VRF458822 WAX458816:WBB458822 WKT458816:WKX458822 WUP458816:WUT458822 XEL458816:XEP458822 ID524352:IH524358 RZ524352:SD524358 ABV524352:ABZ524358 ALR524352:ALV524358 AVN524352:AVR524358 BFJ524352:BFN524358 BPF524352:BPJ524358 BZB524352:BZF524358 CIX524352:CJB524358 CST524352:CSX524358 DCP524352:DCT524358 DML524352:DMP524358 DWH524352:DWL524358 EGD524352:EGH524358 EPZ524352:EQD524358 EZV524352:EZZ524358 FJR524352:FJV524358 FTN524352:FTR524358 GDJ524352:GDN524358 GNF524352:GNJ524358 GXB524352:GXF524358 HGX524352:HHB524358 HQT524352:HQX524358 IAP524352:IAT524358 IKL524352:IKP524358 IUH524352:IUL524358 JED524352:JEH524358 JNZ524352:JOD524358 JXV524352:JXZ524358 KHR524352:KHV524358 KRN524352:KRR524358 LBJ524352:LBN524358 LLF524352:LLJ524358 LVB524352:LVF524358 MEX524352:MFB524358 MOT524352:MOX524358 MYP524352:MYT524358 NIL524352:NIP524358 NSH524352:NSL524358 OCD524352:OCH524358 OLZ524352:OMD524358 OVV524352:OVZ524358 PFR524352:PFV524358 PPN524352:PPR524358 PZJ524352:PZN524358 QJF524352:QJJ524358 QTB524352:QTF524358 RCX524352:RDB524358 RMT524352:RMX524358 RWP524352:RWT524358 SGL524352:SGP524358 SQH524352:SQL524358 TAD524352:TAH524358 TJZ524352:TKD524358 TTV524352:TTZ524358 UDR524352:UDV524358 UNN524352:UNR524358 UXJ524352:UXN524358 VHF524352:VHJ524358 VRB524352:VRF524358 WAX524352:WBB524358 WKT524352:WKX524358 WUP524352:WUT524358 XEL524352:XEP524358 ID589888:IH589894 RZ589888:SD589894 ABV589888:ABZ589894 ALR589888:ALV589894 AVN589888:AVR589894 BFJ589888:BFN589894 BPF589888:BPJ589894 BZB589888:BZF589894 CIX589888:CJB589894 CST589888:CSX589894 DCP589888:DCT589894 DML589888:DMP589894 DWH589888:DWL589894 EGD589888:EGH589894 EPZ589888:EQD589894 EZV589888:EZZ589894 FJR589888:FJV589894 FTN589888:FTR589894 GDJ589888:GDN589894 GNF589888:GNJ589894 GXB589888:GXF589894 HGX589888:HHB589894 HQT589888:HQX589894 IAP589888:IAT589894 IKL589888:IKP589894 IUH589888:IUL589894 JED589888:JEH589894 JNZ589888:JOD589894 JXV589888:JXZ589894 KHR589888:KHV589894 KRN589888:KRR589894 LBJ589888:LBN589894 LLF589888:LLJ589894 LVB589888:LVF589894 MEX589888:MFB589894 MOT589888:MOX589894 MYP589888:MYT589894 NIL589888:NIP589894 NSH589888:NSL589894 OCD589888:OCH589894 OLZ589888:OMD589894 OVV589888:OVZ589894 PFR589888:PFV589894 PPN589888:PPR589894 PZJ589888:PZN589894 QJF589888:QJJ589894 QTB589888:QTF589894 RCX589888:RDB589894 RMT589888:RMX589894 RWP589888:RWT589894 SGL589888:SGP589894 SQH589888:SQL589894 TAD589888:TAH589894 TJZ589888:TKD589894 TTV589888:TTZ589894 UDR589888:UDV589894 UNN589888:UNR589894 UXJ589888:UXN589894 VHF589888:VHJ589894 VRB589888:VRF589894 WAX589888:WBB589894 WKT589888:WKX589894 WUP589888:WUT589894 XEL589888:XEP589894 ID655424:IH655430 RZ655424:SD655430 ABV655424:ABZ655430 ALR655424:ALV655430 AVN655424:AVR655430 BFJ655424:BFN655430 BPF655424:BPJ655430 BZB655424:BZF655430 CIX655424:CJB655430 CST655424:CSX655430 DCP655424:DCT655430 DML655424:DMP655430 DWH655424:DWL655430 EGD655424:EGH655430 EPZ655424:EQD655430 EZV655424:EZZ655430 FJR655424:FJV655430 FTN655424:FTR655430 GDJ655424:GDN655430 GNF655424:GNJ655430 GXB655424:GXF655430 HGX655424:HHB655430 HQT655424:HQX655430 IAP655424:IAT655430 IKL655424:IKP655430 IUH655424:IUL655430 JED655424:JEH655430 JNZ655424:JOD655430 JXV655424:JXZ655430 KHR655424:KHV655430 KRN655424:KRR655430 LBJ655424:LBN655430 LLF655424:LLJ655430 LVB655424:LVF655430 MEX655424:MFB655430 MOT655424:MOX655430 MYP655424:MYT655430 NIL655424:NIP655430 NSH655424:NSL655430 OCD655424:OCH655430 OLZ655424:OMD655430 OVV655424:OVZ655430 PFR655424:PFV655430 PPN655424:PPR655430 PZJ655424:PZN655430 QJF655424:QJJ655430 QTB655424:QTF655430 RCX655424:RDB655430 RMT655424:RMX655430 RWP655424:RWT655430 SGL655424:SGP655430 SQH655424:SQL655430 TAD655424:TAH655430 TJZ655424:TKD655430 TTV655424:TTZ655430 UDR655424:UDV655430 UNN655424:UNR655430 UXJ655424:UXN655430 VHF655424:VHJ655430 VRB655424:VRF655430 WAX655424:WBB655430 WKT655424:WKX655430 WUP655424:WUT655430 XEL655424:XEP655430 ID720960:IH720966 RZ720960:SD720966 ABV720960:ABZ720966 ALR720960:ALV720966 AVN720960:AVR720966 BFJ720960:BFN720966 BPF720960:BPJ720966 BZB720960:BZF720966 CIX720960:CJB720966 CST720960:CSX720966 DCP720960:DCT720966 DML720960:DMP720966 DWH720960:DWL720966 EGD720960:EGH720966 EPZ720960:EQD720966 EZV720960:EZZ720966 FJR720960:FJV720966 FTN720960:FTR720966 GDJ720960:GDN720966 GNF720960:GNJ720966 GXB720960:GXF720966 HGX720960:HHB720966 HQT720960:HQX720966 IAP720960:IAT720966 IKL720960:IKP720966 IUH720960:IUL720966 JED720960:JEH720966 JNZ720960:JOD720966 JXV720960:JXZ720966 KHR720960:KHV720966 KRN720960:KRR720966 LBJ720960:LBN720966 LLF720960:LLJ720966 LVB720960:LVF720966 MEX720960:MFB720966 MOT720960:MOX720966 MYP720960:MYT720966 NIL720960:NIP720966 NSH720960:NSL720966 OCD720960:OCH720966 OLZ720960:OMD720966 OVV720960:OVZ720966 PFR720960:PFV720966 PPN720960:PPR720966 PZJ720960:PZN720966 QJF720960:QJJ720966 QTB720960:QTF720966 RCX720960:RDB720966 RMT720960:RMX720966 RWP720960:RWT720966 SGL720960:SGP720966 SQH720960:SQL720966 TAD720960:TAH720966 TJZ720960:TKD720966 TTV720960:TTZ720966 UDR720960:UDV720966 UNN720960:UNR720966 UXJ720960:UXN720966 VHF720960:VHJ720966 VRB720960:VRF720966 WAX720960:WBB720966 WKT720960:WKX720966 WUP720960:WUT720966 XEL720960:XEP720966 ID786496:IH786502 RZ786496:SD786502 ABV786496:ABZ786502 ALR786496:ALV786502 AVN786496:AVR786502 BFJ786496:BFN786502 BPF786496:BPJ786502 BZB786496:BZF786502 CIX786496:CJB786502 CST786496:CSX786502 DCP786496:DCT786502 DML786496:DMP786502 DWH786496:DWL786502 EGD786496:EGH786502 EPZ786496:EQD786502 EZV786496:EZZ786502 FJR786496:FJV786502 FTN786496:FTR786502 GDJ786496:GDN786502 GNF786496:GNJ786502 GXB786496:GXF786502 HGX786496:HHB786502 HQT786496:HQX786502 IAP786496:IAT786502 IKL786496:IKP786502 IUH786496:IUL786502 JED786496:JEH786502 JNZ786496:JOD786502 JXV786496:JXZ786502 KHR786496:KHV786502 KRN786496:KRR786502 LBJ786496:LBN786502 LLF786496:LLJ786502 LVB786496:LVF786502 MEX786496:MFB786502 MOT786496:MOX786502 MYP786496:MYT786502 NIL786496:NIP786502 NSH786496:NSL786502 OCD786496:OCH786502 OLZ786496:OMD786502 OVV786496:OVZ786502 PFR786496:PFV786502 PPN786496:PPR786502 PZJ786496:PZN786502 QJF786496:QJJ786502 QTB786496:QTF786502 RCX786496:RDB786502 RMT786496:RMX786502 RWP786496:RWT786502 SGL786496:SGP786502 SQH786496:SQL786502 TAD786496:TAH786502 TJZ786496:TKD786502 TTV786496:TTZ786502 UDR786496:UDV786502 UNN786496:UNR786502 UXJ786496:UXN786502 VHF786496:VHJ786502 VRB786496:VRF786502 WAX786496:WBB786502 WKT786496:WKX786502 WUP786496:WUT786502 XEL786496:XEP786502 ID852032:IH852038 RZ852032:SD852038 ABV852032:ABZ852038 ALR852032:ALV852038 AVN852032:AVR852038 BFJ852032:BFN852038 BPF852032:BPJ852038 BZB852032:BZF852038 CIX852032:CJB852038 CST852032:CSX852038 DCP852032:DCT852038 DML852032:DMP852038 DWH852032:DWL852038 EGD852032:EGH852038 EPZ852032:EQD852038 EZV852032:EZZ852038 FJR852032:FJV852038 FTN852032:FTR852038 GDJ852032:GDN852038 GNF852032:GNJ852038 GXB852032:GXF852038 HGX852032:HHB852038 HQT852032:HQX852038 IAP852032:IAT852038 IKL852032:IKP852038 IUH852032:IUL852038 JED852032:JEH852038 JNZ852032:JOD852038 JXV852032:JXZ852038 KHR852032:KHV852038 KRN852032:KRR852038 LBJ852032:LBN852038 LLF852032:LLJ852038 LVB852032:LVF852038 MEX852032:MFB852038 MOT852032:MOX852038 MYP852032:MYT852038 NIL852032:NIP852038 NSH852032:NSL852038 OCD852032:OCH852038 OLZ852032:OMD852038 OVV852032:OVZ852038 PFR852032:PFV852038 PPN852032:PPR852038 PZJ852032:PZN852038 QJF852032:QJJ852038 QTB852032:QTF852038 RCX852032:RDB852038 RMT852032:RMX852038 RWP852032:RWT852038 SGL852032:SGP852038 SQH852032:SQL852038 TAD852032:TAH852038 TJZ852032:TKD852038 TTV852032:TTZ852038 UDR852032:UDV852038 UNN852032:UNR852038 UXJ852032:UXN852038 VHF852032:VHJ852038 VRB852032:VRF852038 WAX852032:WBB852038 WKT852032:WKX852038 WUP852032:WUT852038 XEL852032:XEP852038 ID917568:IH917574 RZ917568:SD917574 ABV917568:ABZ917574 ALR917568:ALV917574 AVN917568:AVR917574 BFJ917568:BFN917574 BPF917568:BPJ917574 BZB917568:BZF917574 CIX917568:CJB917574 CST917568:CSX917574 DCP917568:DCT917574 DML917568:DMP917574 DWH917568:DWL917574 EGD917568:EGH917574 EPZ917568:EQD917574 EZV917568:EZZ917574 FJR917568:FJV917574 FTN917568:FTR917574 GDJ917568:GDN917574 GNF917568:GNJ917574 GXB917568:GXF917574 HGX917568:HHB917574 HQT917568:HQX917574 IAP917568:IAT917574 IKL917568:IKP917574 IUH917568:IUL917574 JED917568:JEH917574 JNZ917568:JOD917574 JXV917568:JXZ917574 KHR917568:KHV917574 KRN917568:KRR917574 LBJ917568:LBN917574 LLF917568:LLJ917574 LVB917568:LVF917574 MEX917568:MFB917574 MOT917568:MOX917574 MYP917568:MYT917574 NIL917568:NIP917574 NSH917568:NSL917574 OCD917568:OCH917574 OLZ917568:OMD917574 OVV917568:OVZ917574 PFR917568:PFV917574 PPN917568:PPR917574 PZJ917568:PZN917574 QJF917568:QJJ917574 QTB917568:QTF917574 RCX917568:RDB917574 RMT917568:RMX917574 RWP917568:RWT917574 SGL917568:SGP917574 SQH917568:SQL917574 TAD917568:TAH917574 TJZ917568:TKD917574 TTV917568:TTZ917574 UDR917568:UDV917574 UNN917568:UNR917574 UXJ917568:UXN917574 VHF917568:VHJ917574 VRB917568:VRF917574 WAX917568:WBB917574 WKT917568:WKX917574 WUP917568:WUT917574 XEL917568:XEP917574 ID983104:IH983110 RZ983104:SD983110 ABV983104:ABZ983110 ALR983104:ALV983110 AVN983104:AVR983110 BFJ983104:BFN983110 BPF983104:BPJ983110 BZB983104:BZF983110 CIX983104:CJB983110 CST983104:CSX983110 DCP983104:DCT983110 DML983104:DMP983110 DWH983104:DWL983110 EGD983104:EGH983110 EPZ983104:EQD983110 EZV983104:EZZ983110 FJR983104:FJV983110 FTN983104:FTR983110 GDJ983104:GDN983110 GNF983104:GNJ983110 GXB983104:GXF983110 HGX983104:HHB983110 HQT983104:HQX983110 IAP983104:IAT983110 IKL983104:IKP983110 IUH983104:IUL983110 JED983104:JEH983110 JNZ983104:JOD983110 JXV983104:JXZ983110 KHR983104:KHV983110 KRN983104:KRR983110 LBJ983104:LBN983110 LLF983104:LLJ983110 LVB983104:LVF983110 MEX983104:MFB983110 MOT983104:MOX983110 MYP983104:MYT983110 NIL983104:NIP983110 NSH983104:NSL983110 OCD983104:OCH983110 OLZ983104:OMD983110 OVV983104:OVZ983110 PFR983104:PFV983110 PPN983104:PPR983110 PZJ983104:PZN983110 QJF983104:QJJ983110 QTB983104:QTF983110 RCX983104:RDB983110 RMT983104:RMX983110 RWP983104:RWT983110 SGL983104:SGP983110 SQH983104:SQL983110 TAD983104:TAH983110 TJZ983104:TKD983110 TTV983104:TTZ983110 UDR983104:UDV983110 UNN983104:UNR983110 UXJ983104:UXN983110 VHF983104:VHJ983110 VRB983104:VRF983110 WAX983104:WBB983110 WKT983104:WKX983110 WUP983104:WUT983110 D1048566:F1048568 D983030:F983032 D917494:F917496 D851958:F851960 D786422:F786424 D720886:F720888 D655350:F655352 D589814:F589816 D524278:F524280 D458742:F458744 D393206:F393208 D327670:F327672 D262134:F262136 D196598:F196600 D131062:F131064 D65526:F65528 D1048570:F1048570 D983034:F983034 D917498:F917498 D851962:F851962 D786426:F786426 D720890:F720890 D655354:F655354 D589818:F589818 D524282:F524282 D458746:F458746 D393210:F393210 D327674:F327674 D262138:F262138 D196602:F196602 D131066:F131066 D65530:F65530 D10:F10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AF939-A182-4F9B-B829-A15815BA92EB}">
  <dimension ref="A2:IX89"/>
  <sheetViews>
    <sheetView topLeftCell="A76" workbookViewId="0">
      <selection activeCell="F56" sqref="F56:F80"/>
    </sheetView>
  </sheetViews>
  <sheetFormatPr defaultColWidth="9.28515625" defaultRowHeight="12.75"/>
  <cols>
    <col min="1" max="1" width="10.85546875" style="40" customWidth="1"/>
    <col min="2" max="2" width="59.140625" style="40" customWidth="1"/>
    <col min="3" max="3" width="12.28515625" style="40" customWidth="1"/>
    <col min="4" max="6" width="18.140625" style="40" customWidth="1"/>
    <col min="7" max="7" width="11.42578125" style="40" bestFit="1" customWidth="1"/>
    <col min="8" max="8" width="9.5703125" style="40" bestFit="1" customWidth="1"/>
    <col min="9" max="234" width="9.28515625" style="40"/>
    <col min="235" max="235" width="13.7109375" style="40" customWidth="1"/>
    <col min="236" max="236" width="59.140625" style="40" customWidth="1"/>
    <col min="237" max="237" width="15.7109375" style="40" customWidth="1"/>
    <col min="238" max="238" width="27.28515625" style="40" customWidth="1"/>
    <col min="239" max="242" width="22.42578125" style="40" customWidth="1"/>
    <col min="243" max="243" width="26.7109375" style="40" customWidth="1"/>
    <col min="244" max="253" width="9.28515625" style="40"/>
    <col min="254" max="258" width="9.28515625" style="41"/>
    <col min="259" max="259" width="10.85546875" style="41" customWidth="1"/>
    <col min="260" max="260" width="59.140625" style="41" customWidth="1"/>
    <col min="261" max="261" width="12.28515625" style="41" customWidth="1"/>
    <col min="262" max="262" width="18.140625" style="41" customWidth="1"/>
    <col min="263" max="263" width="10.42578125" style="41" bestFit="1" customWidth="1"/>
    <col min="264" max="490" width="9.28515625" style="41"/>
    <col min="491" max="491" width="13.7109375" style="41" customWidth="1"/>
    <col min="492" max="492" width="59.140625" style="41" customWidth="1"/>
    <col min="493" max="493" width="15.7109375" style="41" customWidth="1"/>
    <col min="494" max="494" width="27.28515625" style="41" customWidth="1"/>
    <col min="495" max="498" width="22.42578125" style="41" customWidth="1"/>
    <col min="499" max="499" width="26.7109375" style="41" customWidth="1"/>
    <col min="500" max="514" width="9.28515625" style="41"/>
    <col min="515" max="515" width="10.85546875" style="41" customWidth="1"/>
    <col min="516" max="516" width="59.140625" style="41" customWidth="1"/>
    <col min="517" max="517" width="12.28515625" style="41" customWidth="1"/>
    <col min="518" max="518" width="18.140625" style="41" customWidth="1"/>
    <col min="519" max="519" width="10.42578125" style="41" bestFit="1" customWidth="1"/>
    <col min="520" max="746" width="9.28515625" style="41"/>
    <col min="747" max="747" width="13.7109375" style="41" customWidth="1"/>
    <col min="748" max="748" width="59.140625" style="41" customWidth="1"/>
    <col min="749" max="749" width="15.7109375" style="41" customWidth="1"/>
    <col min="750" max="750" width="27.28515625" style="41" customWidth="1"/>
    <col min="751" max="754" width="22.42578125" style="41" customWidth="1"/>
    <col min="755" max="755" width="26.7109375" style="41" customWidth="1"/>
    <col min="756" max="770" width="9.28515625" style="41"/>
    <col min="771" max="771" width="10.85546875" style="41" customWidth="1"/>
    <col min="772" max="772" width="59.140625" style="41" customWidth="1"/>
    <col min="773" max="773" width="12.28515625" style="41" customWidth="1"/>
    <col min="774" max="774" width="18.140625" style="41" customWidth="1"/>
    <col min="775" max="775" width="10.42578125" style="41" bestFit="1" customWidth="1"/>
    <col min="776" max="1002" width="9.28515625" style="41"/>
    <col min="1003" max="1003" width="13.7109375" style="41" customWidth="1"/>
    <col min="1004" max="1004" width="59.140625" style="41" customWidth="1"/>
    <col min="1005" max="1005" width="15.7109375" style="41" customWidth="1"/>
    <col min="1006" max="1006" width="27.28515625" style="41" customWidth="1"/>
    <col min="1007" max="1010" width="22.42578125" style="41" customWidth="1"/>
    <col min="1011" max="1011" width="26.7109375" style="41" customWidth="1"/>
    <col min="1012" max="1026" width="9.28515625" style="41"/>
    <col min="1027" max="1027" width="10.85546875" style="41" customWidth="1"/>
    <col min="1028" max="1028" width="59.140625" style="41" customWidth="1"/>
    <col min="1029" max="1029" width="12.28515625" style="41" customWidth="1"/>
    <col min="1030" max="1030" width="18.140625" style="41" customWidth="1"/>
    <col min="1031" max="1031" width="10.42578125" style="41" bestFit="1" customWidth="1"/>
    <col min="1032" max="1258" width="9.28515625" style="41"/>
    <col min="1259" max="1259" width="13.7109375" style="41" customWidth="1"/>
    <col min="1260" max="1260" width="59.140625" style="41" customWidth="1"/>
    <col min="1261" max="1261" width="15.7109375" style="41" customWidth="1"/>
    <col min="1262" max="1262" width="27.28515625" style="41" customWidth="1"/>
    <col min="1263" max="1266" width="22.42578125" style="41" customWidth="1"/>
    <col min="1267" max="1267" width="26.7109375" style="41" customWidth="1"/>
    <col min="1268" max="1282" width="9.28515625" style="41"/>
    <col min="1283" max="1283" width="10.85546875" style="41" customWidth="1"/>
    <col min="1284" max="1284" width="59.140625" style="41" customWidth="1"/>
    <col min="1285" max="1285" width="12.28515625" style="41" customWidth="1"/>
    <col min="1286" max="1286" width="18.140625" style="41" customWidth="1"/>
    <col min="1287" max="1287" width="10.42578125" style="41" bestFit="1" customWidth="1"/>
    <col min="1288" max="1514" width="9.28515625" style="41"/>
    <col min="1515" max="1515" width="13.7109375" style="41" customWidth="1"/>
    <col min="1516" max="1516" width="59.140625" style="41" customWidth="1"/>
    <col min="1517" max="1517" width="15.7109375" style="41" customWidth="1"/>
    <col min="1518" max="1518" width="27.28515625" style="41" customWidth="1"/>
    <col min="1519" max="1522" width="22.42578125" style="41" customWidth="1"/>
    <col min="1523" max="1523" width="26.7109375" style="41" customWidth="1"/>
    <col min="1524" max="1538" width="9.28515625" style="41"/>
    <col min="1539" max="1539" width="10.85546875" style="41" customWidth="1"/>
    <col min="1540" max="1540" width="59.140625" style="41" customWidth="1"/>
    <col min="1541" max="1541" width="12.28515625" style="41" customWidth="1"/>
    <col min="1542" max="1542" width="18.140625" style="41" customWidth="1"/>
    <col min="1543" max="1543" width="10.42578125" style="41" bestFit="1" customWidth="1"/>
    <col min="1544" max="1770" width="9.28515625" style="41"/>
    <col min="1771" max="1771" width="13.7109375" style="41" customWidth="1"/>
    <col min="1772" max="1772" width="59.140625" style="41" customWidth="1"/>
    <col min="1773" max="1773" width="15.7109375" style="41" customWidth="1"/>
    <col min="1774" max="1774" width="27.28515625" style="41" customWidth="1"/>
    <col min="1775" max="1778" width="22.42578125" style="41" customWidth="1"/>
    <col min="1779" max="1779" width="26.7109375" style="41" customWidth="1"/>
    <col min="1780" max="1794" width="9.28515625" style="41"/>
    <col min="1795" max="1795" width="10.85546875" style="41" customWidth="1"/>
    <col min="1796" max="1796" width="59.140625" style="41" customWidth="1"/>
    <col min="1797" max="1797" width="12.28515625" style="41" customWidth="1"/>
    <col min="1798" max="1798" width="18.140625" style="41" customWidth="1"/>
    <col min="1799" max="1799" width="10.42578125" style="41" bestFit="1" customWidth="1"/>
    <col min="1800" max="2026" width="9.28515625" style="41"/>
    <col min="2027" max="2027" width="13.7109375" style="41" customWidth="1"/>
    <col min="2028" max="2028" width="59.140625" style="41" customWidth="1"/>
    <col min="2029" max="2029" width="15.7109375" style="41" customWidth="1"/>
    <col min="2030" max="2030" width="27.28515625" style="41" customWidth="1"/>
    <col min="2031" max="2034" width="22.42578125" style="41" customWidth="1"/>
    <col min="2035" max="2035" width="26.7109375" style="41" customWidth="1"/>
    <col min="2036" max="2050" width="9.28515625" style="41"/>
    <col min="2051" max="2051" width="10.85546875" style="41" customWidth="1"/>
    <col min="2052" max="2052" width="59.140625" style="41" customWidth="1"/>
    <col min="2053" max="2053" width="12.28515625" style="41" customWidth="1"/>
    <col min="2054" max="2054" width="18.140625" style="41" customWidth="1"/>
    <col min="2055" max="2055" width="10.42578125" style="41" bestFit="1" customWidth="1"/>
    <col min="2056" max="2282" width="9.28515625" style="41"/>
    <col min="2283" max="2283" width="13.7109375" style="41" customWidth="1"/>
    <col min="2284" max="2284" width="59.140625" style="41" customWidth="1"/>
    <col min="2285" max="2285" width="15.7109375" style="41" customWidth="1"/>
    <col min="2286" max="2286" width="27.28515625" style="41" customWidth="1"/>
    <col min="2287" max="2290" width="22.42578125" style="41" customWidth="1"/>
    <col min="2291" max="2291" width="26.7109375" style="41" customWidth="1"/>
    <col min="2292" max="2306" width="9.28515625" style="41"/>
    <col min="2307" max="2307" width="10.85546875" style="41" customWidth="1"/>
    <col min="2308" max="2308" width="59.140625" style="41" customWidth="1"/>
    <col min="2309" max="2309" width="12.28515625" style="41" customWidth="1"/>
    <col min="2310" max="2310" width="18.140625" style="41" customWidth="1"/>
    <col min="2311" max="2311" width="10.42578125" style="41" bestFit="1" customWidth="1"/>
    <col min="2312" max="2538" width="9.28515625" style="41"/>
    <col min="2539" max="2539" width="13.7109375" style="41" customWidth="1"/>
    <col min="2540" max="2540" width="59.140625" style="41" customWidth="1"/>
    <col min="2541" max="2541" width="15.7109375" style="41" customWidth="1"/>
    <col min="2542" max="2542" width="27.28515625" style="41" customWidth="1"/>
    <col min="2543" max="2546" width="22.42578125" style="41" customWidth="1"/>
    <col min="2547" max="2547" width="26.7109375" style="41" customWidth="1"/>
    <col min="2548" max="2562" width="9.28515625" style="41"/>
    <col min="2563" max="2563" width="10.85546875" style="41" customWidth="1"/>
    <col min="2564" max="2564" width="59.140625" style="41" customWidth="1"/>
    <col min="2565" max="2565" width="12.28515625" style="41" customWidth="1"/>
    <col min="2566" max="2566" width="18.140625" style="41" customWidth="1"/>
    <col min="2567" max="2567" width="10.42578125" style="41" bestFit="1" customWidth="1"/>
    <col min="2568" max="2794" width="9.28515625" style="41"/>
    <col min="2795" max="2795" width="13.7109375" style="41" customWidth="1"/>
    <col min="2796" max="2796" width="59.140625" style="41" customWidth="1"/>
    <col min="2797" max="2797" width="15.7109375" style="41" customWidth="1"/>
    <col min="2798" max="2798" width="27.28515625" style="41" customWidth="1"/>
    <col min="2799" max="2802" width="22.42578125" style="41" customWidth="1"/>
    <col min="2803" max="2803" width="26.7109375" style="41" customWidth="1"/>
    <col min="2804" max="2818" width="9.28515625" style="41"/>
    <col min="2819" max="2819" width="10.85546875" style="41" customWidth="1"/>
    <col min="2820" max="2820" width="59.140625" style="41" customWidth="1"/>
    <col min="2821" max="2821" width="12.28515625" style="41" customWidth="1"/>
    <col min="2822" max="2822" width="18.140625" style="41" customWidth="1"/>
    <col min="2823" max="2823" width="10.42578125" style="41" bestFit="1" customWidth="1"/>
    <col min="2824" max="3050" width="9.28515625" style="41"/>
    <col min="3051" max="3051" width="13.7109375" style="41" customWidth="1"/>
    <col min="3052" max="3052" width="59.140625" style="41" customWidth="1"/>
    <col min="3053" max="3053" width="15.7109375" style="41" customWidth="1"/>
    <col min="3054" max="3054" width="27.28515625" style="41" customWidth="1"/>
    <col min="3055" max="3058" width="22.42578125" style="41" customWidth="1"/>
    <col min="3059" max="3059" width="26.7109375" style="41" customWidth="1"/>
    <col min="3060" max="3074" width="9.28515625" style="41"/>
    <col min="3075" max="3075" width="10.85546875" style="41" customWidth="1"/>
    <col min="3076" max="3076" width="59.140625" style="41" customWidth="1"/>
    <col min="3077" max="3077" width="12.28515625" style="41" customWidth="1"/>
    <col min="3078" max="3078" width="18.140625" style="41" customWidth="1"/>
    <col min="3079" max="3079" width="10.42578125" style="41" bestFit="1" customWidth="1"/>
    <col min="3080" max="3306" width="9.28515625" style="41"/>
    <col min="3307" max="3307" width="13.7109375" style="41" customWidth="1"/>
    <col min="3308" max="3308" width="59.140625" style="41" customWidth="1"/>
    <col min="3309" max="3309" width="15.7109375" style="41" customWidth="1"/>
    <col min="3310" max="3310" width="27.28515625" style="41" customWidth="1"/>
    <col min="3311" max="3314" width="22.42578125" style="41" customWidth="1"/>
    <col min="3315" max="3315" width="26.7109375" style="41" customWidth="1"/>
    <col min="3316" max="3330" width="9.28515625" style="41"/>
    <col min="3331" max="3331" width="10.85546875" style="41" customWidth="1"/>
    <col min="3332" max="3332" width="59.140625" style="41" customWidth="1"/>
    <col min="3333" max="3333" width="12.28515625" style="41" customWidth="1"/>
    <col min="3334" max="3334" width="18.140625" style="41" customWidth="1"/>
    <col min="3335" max="3335" width="10.42578125" style="41" bestFit="1" customWidth="1"/>
    <col min="3336" max="3562" width="9.28515625" style="41"/>
    <col min="3563" max="3563" width="13.7109375" style="41" customWidth="1"/>
    <col min="3564" max="3564" width="59.140625" style="41" customWidth="1"/>
    <col min="3565" max="3565" width="15.7109375" style="41" customWidth="1"/>
    <col min="3566" max="3566" width="27.28515625" style="41" customWidth="1"/>
    <col min="3567" max="3570" width="22.42578125" style="41" customWidth="1"/>
    <col min="3571" max="3571" width="26.7109375" style="41" customWidth="1"/>
    <col min="3572" max="3586" width="9.28515625" style="41"/>
    <col min="3587" max="3587" width="10.85546875" style="41" customWidth="1"/>
    <col min="3588" max="3588" width="59.140625" style="41" customWidth="1"/>
    <col min="3589" max="3589" width="12.28515625" style="41" customWidth="1"/>
    <col min="3590" max="3590" width="18.140625" style="41" customWidth="1"/>
    <col min="3591" max="3591" width="10.42578125" style="41" bestFit="1" customWidth="1"/>
    <col min="3592" max="3818" width="9.28515625" style="41"/>
    <col min="3819" max="3819" width="13.7109375" style="41" customWidth="1"/>
    <col min="3820" max="3820" width="59.140625" style="41" customWidth="1"/>
    <col min="3821" max="3821" width="15.7109375" style="41" customWidth="1"/>
    <col min="3822" max="3822" width="27.28515625" style="41" customWidth="1"/>
    <col min="3823" max="3826" width="22.42578125" style="41" customWidth="1"/>
    <col min="3827" max="3827" width="26.7109375" style="41" customWidth="1"/>
    <col min="3828" max="3842" width="9.28515625" style="41"/>
    <col min="3843" max="3843" width="10.85546875" style="41" customWidth="1"/>
    <col min="3844" max="3844" width="59.140625" style="41" customWidth="1"/>
    <col min="3845" max="3845" width="12.28515625" style="41" customWidth="1"/>
    <col min="3846" max="3846" width="18.140625" style="41" customWidth="1"/>
    <col min="3847" max="3847" width="10.42578125" style="41" bestFit="1" customWidth="1"/>
    <col min="3848" max="4074" width="9.28515625" style="41"/>
    <col min="4075" max="4075" width="13.7109375" style="41" customWidth="1"/>
    <col min="4076" max="4076" width="59.140625" style="41" customWidth="1"/>
    <col min="4077" max="4077" width="15.7109375" style="41" customWidth="1"/>
    <col min="4078" max="4078" width="27.28515625" style="41" customWidth="1"/>
    <col min="4079" max="4082" width="22.42578125" style="41" customWidth="1"/>
    <col min="4083" max="4083" width="26.7109375" style="41" customWidth="1"/>
    <col min="4084" max="4098" width="9.28515625" style="41"/>
    <col min="4099" max="4099" width="10.85546875" style="41" customWidth="1"/>
    <col min="4100" max="4100" width="59.140625" style="41" customWidth="1"/>
    <col min="4101" max="4101" width="12.28515625" style="41" customWidth="1"/>
    <col min="4102" max="4102" width="18.140625" style="41" customWidth="1"/>
    <col min="4103" max="4103" width="10.42578125" style="41" bestFit="1" customWidth="1"/>
    <col min="4104" max="4330" width="9.28515625" style="41"/>
    <col min="4331" max="4331" width="13.7109375" style="41" customWidth="1"/>
    <col min="4332" max="4332" width="59.140625" style="41" customWidth="1"/>
    <col min="4333" max="4333" width="15.7109375" style="41" customWidth="1"/>
    <col min="4334" max="4334" width="27.28515625" style="41" customWidth="1"/>
    <col min="4335" max="4338" width="22.42578125" style="41" customWidth="1"/>
    <col min="4339" max="4339" width="26.7109375" style="41" customWidth="1"/>
    <col min="4340" max="4354" width="9.28515625" style="41"/>
    <col min="4355" max="4355" width="10.85546875" style="41" customWidth="1"/>
    <col min="4356" max="4356" width="59.140625" style="41" customWidth="1"/>
    <col min="4357" max="4357" width="12.28515625" style="41" customWidth="1"/>
    <col min="4358" max="4358" width="18.140625" style="41" customWidth="1"/>
    <col min="4359" max="4359" width="10.42578125" style="41" bestFit="1" customWidth="1"/>
    <col min="4360" max="4586" width="9.28515625" style="41"/>
    <col min="4587" max="4587" width="13.7109375" style="41" customWidth="1"/>
    <col min="4588" max="4588" width="59.140625" style="41" customWidth="1"/>
    <col min="4589" max="4589" width="15.7109375" style="41" customWidth="1"/>
    <col min="4590" max="4590" width="27.28515625" style="41" customWidth="1"/>
    <col min="4591" max="4594" width="22.42578125" style="41" customWidth="1"/>
    <col min="4595" max="4595" width="26.7109375" style="41" customWidth="1"/>
    <col min="4596" max="4610" width="9.28515625" style="41"/>
    <col min="4611" max="4611" width="10.85546875" style="41" customWidth="1"/>
    <col min="4612" max="4612" width="59.140625" style="41" customWidth="1"/>
    <col min="4613" max="4613" width="12.28515625" style="41" customWidth="1"/>
    <col min="4614" max="4614" width="18.140625" style="41" customWidth="1"/>
    <col min="4615" max="4615" width="10.42578125" style="41" bestFit="1" customWidth="1"/>
    <col min="4616" max="4842" width="9.28515625" style="41"/>
    <col min="4843" max="4843" width="13.7109375" style="41" customWidth="1"/>
    <col min="4844" max="4844" width="59.140625" style="41" customWidth="1"/>
    <col min="4845" max="4845" width="15.7109375" style="41" customWidth="1"/>
    <col min="4846" max="4846" width="27.28515625" style="41" customWidth="1"/>
    <col min="4847" max="4850" width="22.42578125" style="41" customWidth="1"/>
    <col min="4851" max="4851" width="26.7109375" style="41" customWidth="1"/>
    <col min="4852" max="4866" width="9.28515625" style="41"/>
    <col min="4867" max="4867" width="10.85546875" style="41" customWidth="1"/>
    <col min="4868" max="4868" width="59.140625" style="41" customWidth="1"/>
    <col min="4869" max="4869" width="12.28515625" style="41" customWidth="1"/>
    <col min="4870" max="4870" width="18.140625" style="41" customWidth="1"/>
    <col min="4871" max="4871" width="10.42578125" style="41" bestFit="1" customWidth="1"/>
    <col min="4872" max="5098" width="9.28515625" style="41"/>
    <col min="5099" max="5099" width="13.7109375" style="41" customWidth="1"/>
    <col min="5100" max="5100" width="59.140625" style="41" customWidth="1"/>
    <col min="5101" max="5101" width="15.7109375" style="41" customWidth="1"/>
    <col min="5102" max="5102" width="27.28515625" style="41" customWidth="1"/>
    <col min="5103" max="5106" width="22.42578125" style="41" customWidth="1"/>
    <col min="5107" max="5107" width="26.7109375" style="41" customWidth="1"/>
    <col min="5108" max="5122" width="9.28515625" style="41"/>
    <col min="5123" max="5123" width="10.85546875" style="41" customWidth="1"/>
    <col min="5124" max="5124" width="59.140625" style="41" customWidth="1"/>
    <col min="5125" max="5125" width="12.28515625" style="41" customWidth="1"/>
    <col min="5126" max="5126" width="18.140625" style="41" customWidth="1"/>
    <col min="5127" max="5127" width="10.42578125" style="41" bestFit="1" customWidth="1"/>
    <col min="5128" max="5354" width="9.28515625" style="41"/>
    <col min="5355" max="5355" width="13.7109375" style="41" customWidth="1"/>
    <col min="5356" max="5356" width="59.140625" style="41" customWidth="1"/>
    <col min="5357" max="5357" width="15.7109375" style="41" customWidth="1"/>
    <col min="5358" max="5358" width="27.28515625" style="41" customWidth="1"/>
    <col min="5359" max="5362" width="22.42578125" style="41" customWidth="1"/>
    <col min="5363" max="5363" width="26.7109375" style="41" customWidth="1"/>
    <col min="5364" max="5378" width="9.28515625" style="41"/>
    <col min="5379" max="5379" width="10.85546875" style="41" customWidth="1"/>
    <col min="5380" max="5380" width="59.140625" style="41" customWidth="1"/>
    <col min="5381" max="5381" width="12.28515625" style="41" customWidth="1"/>
    <col min="5382" max="5382" width="18.140625" style="41" customWidth="1"/>
    <col min="5383" max="5383" width="10.42578125" style="41" bestFit="1" customWidth="1"/>
    <col min="5384" max="5610" width="9.28515625" style="41"/>
    <col min="5611" max="5611" width="13.7109375" style="41" customWidth="1"/>
    <col min="5612" max="5612" width="59.140625" style="41" customWidth="1"/>
    <col min="5613" max="5613" width="15.7109375" style="41" customWidth="1"/>
    <col min="5614" max="5614" width="27.28515625" style="41" customWidth="1"/>
    <col min="5615" max="5618" width="22.42578125" style="41" customWidth="1"/>
    <col min="5619" max="5619" width="26.7109375" style="41" customWidth="1"/>
    <col min="5620" max="5634" width="9.28515625" style="41"/>
    <col min="5635" max="5635" width="10.85546875" style="41" customWidth="1"/>
    <col min="5636" max="5636" width="59.140625" style="41" customWidth="1"/>
    <col min="5637" max="5637" width="12.28515625" style="41" customWidth="1"/>
    <col min="5638" max="5638" width="18.140625" style="41" customWidth="1"/>
    <col min="5639" max="5639" width="10.42578125" style="41" bestFit="1" customWidth="1"/>
    <col min="5640" max="5866" width="9.28515625" style="41"/>
    <col min="5867" max="5867" width="13.7109375" style="41" customWidth="1"/>
    <col min="5868" max="5868" width="59.140625" style="41" customWidth="1"/>
    <col min="5869" max="5869" width="15.7109375" style="41" customWidth="1"/>
    <col min="5870" max="5870" width="27.28515625" style="41" customWidth="1"/>
    <col min="5871" max="5874" width="22.42578125" style="41" customWidth="1"/>
    <col min="5875" max="5875" width="26.7109375" style="41" customWidth="1"/>
    <col min="5876" max="5890" width="9.28515625" style="41"/>
    <col min="5891" max="5891" width="10.85546875" style="41" customWidth="1"/>
    <col min="5892" max="5892" width="59.140625" style="41" customWidth="1"/>
    <col min="5893" max="5893" width="12.28515625" style="41" customWidth="1"/>
    <col min="5894" max="5894" width="18.140625" style="41" customWidth="1"/>
    <col min="5895" max="5895" width="10.42578125" style="41" bestFit="1" customWidth="1"/>
    <col min="5896" max="6122" width="9.28515625" style="41"/>
    <col min="6123" max="6123" width="13.7109375" style="41" customWidth="1"/>
    <col min="6124" max="6124" width="59.140625" style="41" customWidth="1"/>
    <col min="6125" max="6125" width="15.7109375" style="41" customWidth="1"/>
    <col min="6126" max="6126" width="27.28515625" style="41" customWidth="1"/>
    <col min="6127" max="6130" width="22.42578125" style="41" customWidth="1"/>
    <col min="6131" max="6131" width="26.7109375" style="41" customWidth="1"/>
    <col min="6132" max="6146" width="9.28515625" style="41"/>
    <col min="6147" max="6147" width="10.85546875" style="41" customWidth="1"/>
    <col min="6148" max="6148" width="59.140625" style="41" customWidth="1"/>
    <col min="6149" max="6149" width="12.28515625" style="41" customWidth="1"/>
    <col min="6150" max="6150" width="18.140625" style="41" customWidth="1"/>
    <col min="6151" max="6151" width="10.42578125" style="41" bestFit="1" customWidth="1"/>
    <col min="6152" max="6378" width="9.28515625" style="41"/>
    <col min="6379" max="6379" width="13.7109375" style="41" customWidth="1"/>
    <col min="6380" max="6380" width="59.140625" style="41" customWidth="1"/>
    <col min="6381" max="6381" width="15.7109375" style="41" customWidth="1"/>
    <col min="6382" max="6382" width="27.28515625" style="41" customWidth="1"/>
    <col min="6383" max="6386" width="22.42578125" style="41" customWidth="1"/>
    <col min="6387" max="6387" width="26.7109375" style="41" customWidth="1"/>
    <col min="6388" max="6402" width="9.28515625" style="41"/>
    <col min="6403" max="6403" width="10.85546875" style="41" customWidth="1"/>
    <col min="6404" max="6404" width="59.140625" style="41" customWidth="1"/>
    <col min="6405" max="6405" width="12.28515625" style="41" customWidth="1"/>
    <col min="6406" max="6406" width="18.140625" style="41" customWidth="1"/>
    <col min="6407" max="6407" width="10.42578125" style="41" bestFit="1" customWidth="1"/>
    <col min="6408" max="6634" width="9.28515625" style="41"/>
    <col min="6635" max="6635" width="13.7109375" style="41" customWidth="1"/>
    <col min="6636" max="6636" width="59.140625" style="41" customWidth="1"/>
    <col min="6637" max="6637" width="15.7109375" style="41" customWidth="1"/>
    <col min="6638" max="6638" width="27.28515625" style="41" customWidth="1"/>
    <col min="6639" max="6642" width="22.42578125" style="41" customWidth="1"/>
    <col min="6643" max="6643" width="26.7109375" style="41" customWidth="1"/>
    <col min="6644" max="6658" width="9.28515625" style="41"/>
    <col min="6659" max="6659" width="10.85546875" style="41" customWidth="1"/>
    <col min="6660" max="6660" width="59.140625" style="41" customWidth="1"/>
    <col min="6661" max="6661" width="12.28515625" style="41" customWidth="1"/>
    <col min="6662" max="6662" width="18.140625" style="41" customWidth="1"/>
    <col min="6663" max="6663" width="10.42578125" style="41" bestFit="1" customWidth="1"/>
    <col min="6664" max="6890" width="9.28515625" style="41"/>
    <col min="6891" max="6891" width="13.7109375" style="41" customWidth="1"/>
    <col min="6892" max="6892" width="59.140625" style="41" customWidth="1"/>
    <col min="6893" max="6893" width="15.7109375" style="41" customWidth="1"/>
    <col min="6894" max="6894" width="27.28515625" style="41" customWidth="1"/>
    <col min="6895" max="6898" width="22.42578125" style="41" customWidth="1"/>
    <col min="6899" max="6899" width="26.7109375" style="41" customWidth="1"/>
    <col min="6900" max="6914" width="9.28515625" style="41"/>
    <col min="6915" max="6915" width="10.85546875" style="41" customWidth="1"/>
    <col min="6916" max="6916" width="59.140625" style="41" customWidth="1"/>
    <col min="6917" max="6917" width="12.28515625" style="41" customWidth="1"/>
    <col min="6918" max="6918" width="18.140625" style="41" customWidth="1"/>
    <col min="6919" max="6919" width="10.42578125" style="41" bestFit="1" customWidth="1"/>
    <col min="6920" max="7146" width="9.28515625" style="41"/>
    <col min="7147" max="7147" width="13.7109375" style="41" customWidth="1"/>
    <col min="7148" max="7148" width="59.140625" style="41" customWidth="1"/>
    <col min="7149" max="7149" width="15.7109375" style="41" customWidth="1"/>
    <col min="7150" max="7150" width="27.28515625" style="41" customWidth="1"/>
    <col min="7151" max="7154" width="22.42578125" style="41" customWidth="1"/>
    <col min="7155" max="7155" width="26.7109375" style="41" customWidth="1"/>
    <col min="7156" max="7170" width="9.28515625" style="41"/>
    <col min="7171" max="7171" width="10.85546875" style="41" customWidth="1"/>
    <col min="7172" max="7172" width="59.140625" style="41" customWidth="1"/>
    <col min="7173" max="7173" width="12.28515625" style="41" customWidth="1"/>
    <col min="7174" max="7174" width="18.140625" style="41" customWidth="1"/>
    <col min="7175" max="7175" width="10.42578125" style="41" bestFit="1" customWidth="1"/>
    <col min="7176" max="7402" width="9.28515625" style="41"/>
    <col min="7403" max="7403" width="13.7109375" style="41" customWidth="1"/>
    <col min="7404" max="7404" width="59.140625" style="41" customWidth="1"/>
    <col min="7405" max="7405" width="15.7109375" style="41" customWidth="1"/>
    <col min="7406" max="7406" width="27.28515625" style="41" customWidth="1"/>
    <col min="7407" max="7410" width="22.42578125" style="41" customWidth="1"/>
    <col min="7411" max="7411" width="26.7109375" style="41" customWidth="1"/>
    <col min="7412" max="7426" width="9.28515625" style="41"/>
    <col min="7427" max="7427" width="10.85546875" style="41" customWidth="1"/>
    <col min="7428" max="7428" width="59.140625" style="41" customWidth="1"/>
    <col min="7429" max="7429" width="12.28515625" style="41" customWidth="1"/>
    <col min="7430" max="7430" width="18.140625" style="41" customWidth="1"/>
    <col min="7431" max="7431" width="10.42578125" style="41" bestFit="1" customWidth="1"/>
    <col min="7432" max="7658" width="9.28515625" style="41"/>
    <col min="7659" max="7659" width="13.7109375" style="41" customWidth="1"/>
    <col min="7660" max="7660" width="59.140625" style="41" customWidth="1"/>
    <col min="7661" max="7661" width="15.7109375" style="41" customWidth="1"/>
    <col min="7662" max="7662" width="27.28515625" style="41" customWidth="1"/>
    <col min="7663" max="7666" width="22.42578125" style="41" customWidth="1"/>
    <col min="7667" max="7667" width="26.7109375" style="41" customWidth="1"/>
    <col min="7668" max="7682" width="9.28515625" style="41"/>
    <col min="7683" max="7683" width="10.85546875" style="41" customWidth="1"/>
    <col min="7684" max="7684" width="59.140625" style="41" customWidth="1"/>
    <col min="7685" max="7685" width="12.28515625" style="41" customWidth="1"/>
    <col min="7686" max="7686" width="18.140625" style="41" customWidth="1"/>
    <col min="7687" max="7687" width="10.42578125" style="41" bestFit="1" customWidth="1"/>
    <col min="7688" max="7914" width="9.28515625" style="41"/>
    <col min="7915" max="7915" width="13.7109375" style="41" customWidth="1"/>
    <col min="7916" max="7916" width="59.140625" style="41" customWidth="1"/>
    <col min="7917" max="7917" width="15.7109375" style="41" customWidth="1"/>
    <col min="7918" max="7918" width="27.28515625" style="41" customWidth="1"/>
    <col min="7919" max="7922" width="22.42578125" style="41" customWidth="1"/>
    <col min="7923" max="7923" width="26.7109375" style="41" customWidth="1"/>
    <col min="7924" max="7938" width="9.28515625" style="41"/>
    <col min="7939" max="7939" width="10.85546875" style="41" customWidth="1"/>
    <col min="7940" max="7940" width="59.140625" style="41" customWidth="1"/>
    <col min="7941" max="7941" width="12.28515625" style="41" customWidth="1"/>
    <col min="7942" max="7942" width="18.140625" style="41" customWidth="1"/>
    <col min="7943" max="7943" width="10.42578125" style="41" bestFit="1" customWidth="1"/>
    <col min="7944" max="8170" width="9.28515625" style="41"/>
    <col min="8171" max="8171" width="13.7109375" style="41" customWidth="1"/>
    <col min="8172" max="8172" width="59.140625" style="41" customWidth="1"/>
    <col min="8173" max="8173" width="15.7109375" style="41" customWidth="1"/>
    <col min="8174" max="8174" width="27.28515625" style="41" customWidth="1"/>
    <col min="8175" max="8178" width="22.42578125" style="41" customWidth="1"/>
    <col min="8179" max="8179" width="26.7109375" style="41" customWidth="1"/>
    <col min="8180" max="8194" width="9.28515625" style="41"/>
    <col min="8195" max="8195" width="10.85546875" style="41" customWidth="1"/>
    <col min="8196" max="8196" width="59.140625" style="41" customWidth="1"/>
    <col min="8197" max="8197" width="12.28515625" style="41" customWidth="1"/>
    <col min="8198" max="8198" width="18.140625" style="41" customWidth="1"/>
    <col min="8199" max="8199" width="10.42578125" style="41" bestFit="1" customWidth="1"/>
    <col min="8200" max="8426" width="9.28515625" style="41"/>
    <col min="8427" max="8427" width="13.7109375" style="41" customWidth="1"/>
    <col min="8428" max="8428" width="59.140625" style="41" customWidth="1"/>
    <col min="8429" max="8429" width="15.7109375" style="41" customWidth="1"/>
    <col min="8430" max="8430" width="27.28515625" style="41" customWidth="1"/>
    <col min="8431" max="8434" width="22.42578125" style="41" customWidth="1"/>
    <col min="8435" max="8435" width="26.7109375" style="41" customWidth="1"/>
    <col min="8436" max="8450" width="9.28515625" style="41"/>
    <col min="8451" max="8451" width="10.85546875" style="41" customWidth="1"/>
    <col min="8452" max="8452" width="59.140625" style="41" customWidth="1"/>
    <col min="8453" max="8453" width="12.28515625" style="41" customWidth="1"/>
    <col min="8454" max="8454" width="18.140625" style="41" customWidth="1"/>
    <col min="8455" max="8455" width="10.42578125" style="41" bestFit="1" customWidth="1"/>
    <col min="8456" max="8682" width="9.28515625" style="41"/>
    <col min="8683" max="8683" width="13.7109375" style="41" customWidth="1"/>
    <col min="8684" max="8684" width="59.140625" style="41" customWidth="1"/>
    <col min="8685" max="8685" width="15.7109375" style="41" customWidth="1"/>
    <col min="8686" max="8686" width="27.28515625" style="41" customWidth="1"/>
    <col min="8687" max="8690" width="22.42578125" style="41" customWidth="1"/>
    <col min="8691" max="8691" width="26.7109375" style="41" customWidth="1"/>
    <col min="8692" max="8706" width="9.28515625" style="41"/>
    <col min="8707" max="8707" width="10.85546875" style="41" customWidth="1"/>
    <col min="8708" max="8708" width="59.140625" style="41" customWidth="1"/>
    <col min="8709" max="8709" width="12.28515625" style="41" customWidth="1"/>
    <col min="8710" max="8710" width="18.140625" style="41" customWidth="1"/>
    <col min="8711" max="8711" width="10.42578125" style="41" bestFit="1" customWidth="1"/>
    <col min="8712" max="8938" width="9.28515625" style="41"/>
    <col min="8939" max="8939" width="13.7109375" style="41" customWidth="1"/>
    <col min="8940" max="8940" width="59.140625" style="41" customWidth="1"/>
    <col min="8941" max="8941" width="15.7109375" style="41" customWidth="1"/>
    <col min="8942" max="8942" width="27.28515625" style="41" customWidth="1"/>
    <col min="8943" max="8946" width="22.42578125" style="41" customWidth="1"/>
    <col min="8947" max="8947" width="26.7109375" style="41" customWidth="1"/>
    <col min="8948" max="8962" width="9.28515625" style="41"/>
    <col min="8963" max="8963" width="10.85546875" style="41" customWidth="1"/>
    <col min="8964" max="8964" width="59.140625" style="41" customWidth="1"/>
    <col min="8965" max="8965" width="12.28515625" style="41" customWidth="1"/>
    <col min="8966" max="8966" width="18.140625" style="41" customWidth="1"/>
    <col min="8967" max="8967" width="10.42578125" style="41" bestFit="1" customWidth="1"/>
    <col min="8968" max="9194" width="9.28515625" style="41"/>
    <col min="9195" max="9195" width="13.7109375" style="41" customWidth="1"/>
    <col min="9196" max="9196" width="59.140625" style="41" customWidth="1"/>
    <col min="9197" max="9197" width="15.7109375" style="41" customWidth="1"/>
    <col min="9198" max="9198" width="27.28515625" style="41" customWidth="1"/>
    <col min="9199" max="9202" width="22.42578125" style="41" customWidth="1"/>
    <col min="9203" max="9203" width="26.7109375" style="41" customWidth="1"/>
    <col min="9204" max="9218" width="9.28515625" style="41"/>
    <col min="9219" max="9219" width="10.85546875" style="41" customWidth="1"/>
    <col min="9220" max="9220" width="59.140625" style="41" customWidth="1"/>
    <col min="9221" max="9221" width="12.28515625" style="41" customWidth="1"/>
    <col min="9222" max="9222" width="18.140625" style="41" customWidth="1"/>
    <col min="9223" max="9223" width="10.42578125" style="41" bestFit="1" customWidth="1"/>
    <col min="9224" max="9450" width="9.28515625" style="41"/>
    <col min="9451" max="9451" width="13.7109375" style="41" customWidth="1"/>
    <col min="9452" max="9452" width="59.140625" style="41" customWidth="1"/>
    <col min="9453" max="9453" width="15.7109375" style="41" customWidth="1"/>
    <col min="9454" max="9454" width="27.28515625" style="41" customWidth="1"/>
    <col min="9455" max="9458" width="22.42578125" style="41" customWidth="1"/>
    <col min="9459" max="9459" width="26.7109375" style="41" customWidth="1"/>
    <col min="9460" max="9474" width="9.28515625" style="41"/>
    <col min="9475" max="9475" width="10.85546875" style="41" customWidth="1"/>
    <col min="9476" max="9476" width="59.140625" style="41" customWidth="1"/>
    <col min="9477" max="9477" width="12.28515625" style="41" customWidth="1"/>
    <col min="9478" max="9478" width="18.140625" style="41" customWidth="1"/>
    <col min="9479" max="9479" width="10.42578125" style="41" bestFit="1" customWidth="1"/>
    <col min="9480" max="9706" width="9.28515625" style="41"/>
    <col min="9707" max="9707" width="13.7109375" style="41" customWidth="1"/>
    <col min="9708" max="9708" width="59.140625" style="41" customWidth="1"/>
    <col min="9709" max="9709" width="15.7109375" style="41" customWidth="1"/>
    <col min="9710" max="9710" width="27.28515625" style="41" customWidth="1"/>
    <col min="9711" max="9714" width="22.42578125" style="41" customWidth="1"/>
    <col min="9715" max="9715" width="26.7109375" style="41" customWidth="1"/>
    <col min="9716" max="9730" width="9.28515625" style="41"/>
    <col min="9731" max="9731" width="10.85546875" style="41" customWidth="1"/>
    <col min="9732" max="9732" width="59.140625" style="41" customWidth="1"/>
    <col min="9733" max="9733" width="12.28515625" style="41" customWidth="1"/>
    <col min="9734" max="9734" width="18.140625" style="41" customWidth="1"/>
    <col min="9735" max="9735" width="10.42578125" style="41" bestFit="1" customWidth="1"/>
    <col min="9736" max="9962" width="9.28515625" style="41"/>
    <col min="9963" max="9963" width="13.7109375" style="41" customWidth="1"/>
    <col min="9964" max="9964" width="59.140625" style="41" customWidth="1"/>
    <col min="9965" max="9965" width="15.7109375" style="41" customWidth="1"/>
    <col min="9966" max="9966" width="27.28515625" style="41" customWidth="1"/>
    <col min="9967" max="9970" width="22.42578125" style="41" customWidth="1"/>
    <col min="9971" max="9971" width="26.7109375" style="41" customWidth="1"/>
    <col min="9972" max="9986" width="9.28515625" style="41"/>
    <col min="9987" max="9987" width="10.85546875" style="41" customWidth="1"/>
    <col min="9988" max="9988" width="59.140625" style="41" customWidth="1"/>
    <col min="9989" max="9989" width="12.28515625" style="41" customWidth="1"/>
    <col min="9990" max="9990" width="18.140625" style="41" customWidth="1"/>
    <col min="9991" max="9991" width="10.42578125" style="41" bestFit="1" customWidth="1"/>
    <col min="9992" max="10218" width="9.28515625" style="41"/>
    <col min="10219" max="10219" width="13.7109375" style="41" customWidth="1"/>
    <col min="10220" max="10220" width="59.140625" style="41" customWidth="1"/>
    <col min="10221" max="10221" width="15.7109375" style="41" customWidth="1"/>
    <col min="10222" max="10222" width="27.28515625" style="41" customWidth="1"/>
    <col min="10223" max="10226" width="22.42578125" style="41" customWidth="1"/>
    <col min="10227" max="10227" width="26.7109375" style="41" customWidth="1"/>
    <col min="10228" max="10242" width="9.28515625" style="41"/>
    <col min="10243" max="10243" width="10.85546875" style="41" customWidth="1"/>
    <col min="10244" max="10244" width="59.140625" style="41" customWidth="1"/>
    <col min="10245" max="10245" width="12.28515625" style="41" customWidth="1"/>
    <col min="10246" max="10246" width="18.140625" style="41" customWidth="1"/>
    <col min="10247" max="10247" width="10.42578125" style="41" bestFit="1" customWidth="1"/>
    <col min="10248" max="10474" width="9.28515625" style="41"/>
    <col min="10475" max="10475" width="13.7109375" style="41" customWidth="1"/>
    <col min="10476" max="10476" width="59.140625" style="41" customWidth="1"/>
    <col min="10477" max="10477" width="15.7109375" style="41" customWidth="1"/>
    <col min="10478" max="10478" width="27.28515625" style="41" customWidth="1"/>
    <col min="10479" max="10482" width="22.42578125" style="41" customWidth="1"/>
    <col min="10483" max="10483" width="26.7109375" style="41" customWidth="1"/>
    <col min="10484" max="10498" width="9.28515625" style="41"/>
    <col min="10499" max="10499" width="10.85546875" style="41" customWidth="1"/>
    <col min="10500" max="10500" width="59.140625" style="41" customWidth="1"/>
    <col min="10501" max="10501" width="12.28515625" style="41" customWidth="1"/>
    <col min="10502" max="10502" width="18.140625" style="41" customWidth="1"/>
    <col min="10503" max="10503" width="10.42578125" style="41" bestFit="1" customWidth="1"/>
    <col min="10504" max="10730" width="9.28515625" style="41"/>
    <col min="10731" max="10731" width="13.7109375" style="41" customWidth="1"/>
    <col min="10732" max="10732" width="59.140625" style="41" customWidth="1"/>
    <col min="10733" max="10733" width="15.7109375" style="41" customWidth="1"/>
    <col min="10734" max="10734" width="27.28515625" style="41" customWidth="1"/>
    <col min="10735" max="10738" width="22.42578125" style="41" customWidth="1"/>
    <col min="10739" max="10739" width="26.7109375" style="41" customWidth="1"/>
    <col min="10740" max="10754" width="9.28515625" style="41"/>
    <col min="10755" max="10755" width="10.85546875" style="41" customWidth="1"/>
    <col min="10756" max="10756" width="59.140625" style="41" customWidth="1"/>
    <col min="10757" max="10757" width="12.28515625" style="41" customWidth="1"/>
    <col min="10758" max="10758" width="18.140625" style="41" customWidth="1"/>
    <col min="10759" max="10759" width="10.42578125" style="41" bestFit="1" customWidth="1"/>
    <col min="10760" max="10986" width="9.28515625" style="41"/>
    <col min="10987" max="10987" width="13.7109375" style="41" customWidth="1"/>
    <col min="10988" max="10988" width="59.140625" style="41" customWidth="1"/>
    <col min="10989" max="10989" width="15.7109375" style="41" customWidth="1"/>
    <col min="10990" max="10990" width="27.28515625" style="41" customWidth="1"/>
    <col min="10991" max="10994" width="22.42578125" style="41" customWidth="1"/>
    <col min="10995" max="10995" width="26.7109375" style="41" customWidth="1"/>
    <col min="10996" max="11010" width="9.28515625" style="41"/>
    <col min="11011" max="11011" width="10.85546875" style="41" customWidth="1"/>
    <col min="11012" max="11012" width="59.140625" style="41" customWidth="1"/>
    <col min="11013" max="11013" width="12.28515625" style="41" customWidth="1"/>
    <col min="11014" max="11014" width="18.140625" style="41" customWidth="1"/>
    <col min="11015" max="11015" width="10.42578125" style="41" bestFit="1" customWidth="1"/>
    <col min="11016" max="11242" width="9.28515625" style="41"/>
    <col min="11243" max="11243" width="13.7109375" style="41" customWidth="1"/>
    <col min="11244" max="11244" width="59.140625" style="41" customWidth="1"/>
    <col min="11245" max="11245" width="15.7109375" style="41" customWidth="1"/>
    <col min="11246" max="11246" width="27.28515625" style="41" customWidth="1"/>
    <col min="11247" max="11250" width="22.42578125" style="41" customWidth="1"/>
    <col min="11251" max="11251" width="26.7109375" style="41" customWidth="1"/>
    <col min="11252" max="11266" width="9.28515625" style="41"/>
    <col min="11267" max="11267" width="10.85546875" style="41" customWidth="1"/>
    <col min="11268" max="11268" width="59.140625" style="41" customWidth="1"/>
    <col min="11269" max="11269" width="12.28515625" style="41" customWidth="1"/>
    <col min="11270" max="11270" width="18.140625" style="41" customWidth="1"/>
    <col min="11271" max="11271" width="10.42578125" style="41" bestFit="1" customWidth="1"/>
    <col min="11272" max="11498" width="9.28515625" style="41"/>
    <col min="11499" max="11499" width="13.7109375" style="41" customWidth="1"/>
    <col min="11500" max="11500" width="59.140625" style="41" customWidth="1"/>
    <col min="11501" max="11501" width="15.7109375" style="41" customWidth="1"/>
    <col min="11502" max="11502" width="27.28515625" style="41" customWidth="1"/>
    <col min="11503" max="11506" width="22.42578125" style="41" customWidth="1"/>
    <col min="11507" max="11507" width="26.7109375" style="41" customWidth="1"/>
    <col min="11508" max="11522" width="9.28515625" style="41"/>
    <col min="11523" max="11523" width="10.85546875" style="41" customWidth="1"/>
    <col min="11524" max="11524" width="59.140625" style="41" customWidth="1"/>
    <col min="11525" max="11525" width="12.28515625" style="41" customWidth="1"/>
    <col min="11526" max="11526" width="18.140625" style="41" customWidth="1"/>
    <col min="11527" max="11527" width="10.42578125" style="41" bestFit="1" customWidth="1"/>
    <col min="11528" max="11754" width="9.28515625" style="41"/>
    <col min="11755" max="11755" width="13.7109375" style="41" customWidth="1"/>
    <col min="11756" max="11756" width="59.140625" style="41" customWidth="1"/>
    <col min="11757" max="11757" width="15.7109375" style="41" customWidth="1"/>
    <col min="11758" max="11758" width="27.28515625" style="41" customWidth="1"/>
    <col min="11759" max="11762" width="22.42578125" style="41" customWidth="1"/>
    <col min="11763" max="11763" width="26.7109375" style="41" customWidth="1"/>
    <col min="11764" max="11778" width="9.28515625" style="41"/>
    <col min="11779" max="11779" width="10.85546875" style="41" customWidth="1"/>
    <col min="11780" max="11780" width="59.140625" style="41" customWidth="1"/>
    <col min="11781" max="11781" width="12.28515625" style="41" customWidth="1"/>
    <col min="11782" max="11782" width="18.140625" style="41" customWidth="1"/>
    <col min="11783" max="11783" width="10.42578125" style="41" bestFit="1" customWidth="1"/>
    <col min="11784" max="12010" width="9.28515625" style="41"/>
    <col min="12011" max="12011" width="13.7109375" style="41" customWidth="1"/>
    <col min="12012" max="12012" width="59.140625" style="41" customWidth="1"/>
    <col min="12013" max="12013" width="15.7109375" style="41" customWidth="1"/>
    <col min="12014" max="12014" width="27.28515625" style="41" customWidth="1"/>
    <col min="12015" max="12018" width="22.42578125" style="41" customWidth="1"/>
    <col min="12019" max="12019" width="26.7109375" style="41" customWidth="1"/>
    <col min="12020" max="12034" width="9.28515625" style="41"/>
    <col min="12035" max="12035" width="10.85546875" style="41" customWidth="1"/>
    <col min="12036" max="12036" width="59.140625" style="41" customWidth="1"/>
    <col min="12037" max="12037" width="12.28515625" style="41" customWidth="1"/>
    <col min="12038" max="12038" width="18.140625" style="41" customWidth="1"/>
    <col min="12039" max="12039" width="10.42578125" style="41" bestFit="1" customWidth="1"/>
    <col min="12040" max="12266" width="9.28515625" style="41"/>
    <col min="12267" max="12267" width="13.7109375" style="41" customWidth="1"/>
    <col min="12268" max="12268" width="59.140625" style="41" customWidth="1"/>
    <col min="12269" max="12269" width="15.7109375" style="41" customWidth="1"/>
    <col min="12270" max="12270" width="27.28515625" style="41" customWidth="1"/>
    <col min="12271" max="12274" width="22.42578125" style="41" customWidth="1"/>
    <col min="12275" max="12275" width="26.7109375" style="41" customWidth="1"/>
    <col min="12276" max="12290" width="9.28515625" style="41"/>
    <col min="12291" max="12291" width="10.85546875" style="41" customWidth="1"/>
    <col min="12292" max="12292" width="59.140625" style="41" customWidth="1"/>
    <col min="12293" max="12293" width="12.28515625" style="41" customWidth="1"/>
    <col min="12294" max="12294" width="18.140625" style="41" customWidth="1"/>
    <col min="12295" max="12295" width="10.42578125" style="41" bestFit="1" customWidth="1"/>
    <col min="12296" max="12522" width="9.28515625" style="41"/>
    <col min="12523" max="12523" width="13.7109375" style="41" customWidth="1"/>
    <col min="12524" max="12524" width="59.140625" style="41" customWidth="1"/>
    <col min="12525" max="12525" width="15.7109375" style="41" customWidth="1"/>
    <col min="12526" max="12526" width="27.28515625" style="41" customWidth="1"/>
    <col min="12527" max="12530" width="22.42578125" style="41" customWidth="1"/>
    <col min="12531" max="12531" width="26.7109375" style="41" customWidth="1"/>
    <col min="12532" max="12546" width="9.28515625" style="41"/>
    <col min="12547" max="12547" width="10.85546875" style="41" customWidth="1"/>
    <col min="12548" max="12548" width="59.140625" style="41" customWidth="1"/>
    <col min="12549" max="12549" width="12.28515625" style="41" customWidth="1"/>
    <col min="12550" max="12550" width="18.140625" style="41" customWidth="1"/>
    <col min="12551" max="12551" width="10.42578125" style="41" bestFit="1" customWidth="1"/>
    <col min="12552" max="12778" width="9.28515625" style="41"/>
    <col min="12779" max="12779" width="13.7109375" style="41" customWidth="1"/>
    <col min="12780" max="12780" width="59.140625" style="41" customWidth="1"/>
    <col min="12781" max="12781" width="15.7109375" style="41" customWidth="1"/>
    <col min="12782" max="12782" width="27.28515625" style="41" customWidth="1"/>
    <col min="12783" max="12786" width="22.42578125" style="41" customWidth="1"/>
    <col min="12787" max="12787" width="26.7109375" style="41" customWidth="1"/>
    <col min="12788" max="12802" width="9.28515625" style="41"/>
    <col min="12803" max="12803" width="10.85546875" style="41" customWidth="1"/>
    <col min="12804" max="12804" width="59.140625" style="41" customWidth="1"/>
    <col min="12805" max="12805" width="12.28515625" style="41" customWidth="1"/>
    <col min="12806" max="12806" width="18.140625" style="41" customWidth="1"/>
    <col min="12807" max="12807" width="10.42578125" style="41" bestFit="1" customWidth="1"/>
    <col min="12808" max="13034" width="9.28515625" style="41"/>
    <col min="13035" max="13035" width="13.7109375" style="41" customWidth="1"/>
    <col min="13036" max="13036" width="59.140625" style="41" customWidth="1"/>
    <col min="13037" max="13037" width="15.7109375" style="41" customWidth="1"/>
    <col min="13038" max="13038" width="27.28515625" style="41" customWidth="1"/>
    <col min="13039" max="13042" width="22.42578125" style="41" customWidth="1"/>
    <col min="13043" max="13043" width="26.7109375" style="41" customWidth="1"/>
    <col min="13044" max="13058" width="9.28515625" style="41"/>
    <col min="13059" max="13059" width="10.85546875" style="41" customWidth="1"/>
    <col min="13060" max="13060" width="59.140625" style="41" customWidth="1"/>
    <col min="13061" max="13061" width="12.28515625" style="41" customWidth="1"/>
    <col min="13062" max="13062" width="18.140625" style="41" customWidth="1"/>
    <col min="13063" max="13063" width="10.42578125" style="41" bestFit="1" customWidth="1"/>
    <col min="13064" max="13290" width="9.28515625" style="41"/>
    <col min="13291" max="13291" width="13.7109375" style="41" customWidth="1"/>
    <col min="13292" max="13292" width="59.140625" style="41" customWidth="1"/>
    <col min="13293" max="13293" width="15.7109375" style="41" customWidth="1"/>
    <col min="13294" max="13294" width="27.28515625" style="41" customWidth="1"/>
    <col min="13295" max="13298" width="22.42578125" style="41" customWidth="1"/>
    <col min="13299" max="13299" width="26.7109375" style="41" customWidth="1"/>
    <col min="13300" max="13314" width="9.28515625" style="41"/>
    <col min="13315" max="13315" width="10.85546875" style="41" customWidth="1"/>
    <col min="13316" max="13316" width="59.140625" style="41" customWidth="1"/>
    <col min="13317" max="13317" width="12.28515625" style="41" customWidth="1"/>
    <col min="13318" max="13318" width="18.140625" style="41" customWidth="1"/>
    <col min="13319" max="13319" width="10.42578125" style="41" bestFit="1" customWidth="1"/>
    <col min="13320" max="13546" width="9.28515625" style="41"/>
    <col min="13547" max="13547" width="13.7109375" style="41" customWidth="1"/>
    <col min="13548" max="13548" width="59.140625" style="41" customWidth="1"/>
    <col min="13549" max="13549" width="15.7109375" style="41" customWidth="1"/>
    <col min="13550" max="13550" width="27.28515625" style="41" customWidth="1"/>
    <col min="13551" max="13554" width="22.42578125" style="41" customWidth="1"/>
    <col min="13555" max="13555" width="26.7109375" style="41" customWidth="1"/>
    <col min="13556" max="13570" width="9.28515625" style="41"/>
    <col min="13571" max="13571" width="10.85546875" style="41" customWidth="1"/>
    <col min="13572" max="13572" width="59.140625" style="41" customWidth="1"/>
    <col min="13573" max="13573" width="12.28515625" style="41" customWidth="1"/>
    <col min="13574" max="13574" width="18.140625" style="41" customWidth="1"/>
    <col min="13575" max="13575" width="10.42578125" style="41" bestFit="1" customWidth="1"/>
    <col min="13576" max="13802" width="9.28515625" style="41"/>
    <col min="13803" max="13803" width="13.7109375" style="41" customWidth="1"/>
    <col min="13804" max="13804" width="59.140625" style="41" customWidth="1"/>
    <col min="13805" max="13805" width="15.7109375" style="41" customWidth="1"/>
    <col min="13806" max="13806" width="27.28515625" style="41" customWidth="1"/>
    <col min="13807" max="13810" width="22.42578125" style="41" customWidth="1"/>
    <col min="13811" max="13811" width="26.7109375" style="41" customWidth="1"/>
    <col min="13812" max="13826" width="9.28515625" style="41"/>
    <col min="13827" max="13827" width="10.85546875" style="41" customWidth="1"/>
    <col min="13828" max="13828" width="59.140625" style="41" customWidth="1"/>
    <col min="13829" max="13829" width="12.28515625" style="41" customWidth="1"/>
    <col min="13830" max="13830" width="18.140625" style="41" customWidth="1"/>
    <col min="13831" max="13831" width="10.42578125" style="41" bestFit="1" customWidth="1"/>
    <col min="13832" max="14058" width="9.28515625" style="41"/>
    <col min="14059" max="14059" width="13.7109375" style="41" customWidth="1"/>
    <col min="14060" max="14060" width="59.140625" style="41" customWidth="1"/>
    <col min="14061" max="14061" width="15.7109375" style="41" customWidth="1"/>
    <col min="14062" max="14062" width="27.28515625" style="41" customWidth="1"/>
    <col min="14063" max="14066" width="22.42578125" style="41" customWidth="1"/>
    <col min="14067" max="14067" width="26.7109375" style="41" customWidth="1"/>
    <col min="14068" max="14082" width="9.28515625" style="41"/>
    <col min="14083" max="14083" width="10.85546875" style="41" customWidth="1"/>
    <col min="14084" max="14084" width="59.140625" style="41" customWidth="1"/>
    <col min="14085" max="14085" width="12.28515625" style="41" customWidth="1"/>
    <col min="14086" max="14086" width="18.140625" style="41" customWidth="1"/>
    <col min="14087" max="14087" width="10.42578125" style="41" bestFit="1" customWidth="1"/>
    <col min="14088" max="14314" width="9.28515625" style="41"/>
    <col min="14315" max="14315" width="13.7109375" style="41" customWidth="1"/>
    <col min="14316" max="14316" width="59.140625" style="41" customWidth="1"/>
    <col min="14317" max="14317" width="15.7109375" style="41" customWidth="1"/>
    <col min="14318" max="14318" width="27.28515625" style="41" customWidth="1"/>
    <col min="14319" max="14322" width="22.42578125" style="41" customWidth="1"/>
    <col min="14323" max="14323" width="26.7109375" style="41" customWidth="1"/>
    <col min="14324" max="14338" width="9.28515625" style="41"/>
    <col min="14339" max="14339" width="10.85546875" style="41" customWidth="1"/>
    <col min="14340" max="14340" width="59.140625" style="41" customWidth="1"/>
    <col min="14341" max="14341" width="12.28515625" style="41" customWidth="1"/>
    <col min="14342" max="14342" width="18.140625" style="41" customWidth="1"/>
    <col min="14343" max="14343" width="10.42578125" style="41" bestFit="1" customWidth="1"/>
    <col min="14344" max="14570" width="9.28515625" style="41"/>
    <col min="14571" max="14571" width="13.7109375" style="41" customWidth="1"/>
    <col min="14572" max="14572" width="59.140625" style="41" customWidth="1"/>
    <col min="14573" max="14573" width="15.7109375" style="41" customWidth="1"/>
    <col min="14574" max="14574" width="27.28515625" style="41" customWidth="1"/>
    <col min="14575" max="14578" width="22.42578125" style="41" customWidth="1"/>
    <col min="14579" max="14579" width="26.7109375" style="41" customWidth="1"/>
    <col min="14580" max="14594" width="9.28515625" style="41"/>
    <col min="14595" max="14595" width="10.85546875" style="41" customWidth="1"/>
    <col min="14596" max="14596" width="59.140625" style="41" customWidth="1"/>
    <col min="14597" max="14597" width="12.28515625" style="41" customWidth="1"/>
    <col min="14598" max="14598" width="18.140625" style="41" customWidth="1"/>
    <col min="14599" max="14599" width="10.42578125" style="41" bestFit="1" customWidth="1"/>
    <col min="14600" max="14826" width="9.28515625" style="41"/>
    <col min="14827" max="14827" width="13.7109375" style="41" customWidth="1"/>
    <col min="14828" max="14828" width="59.140625" style="41" customWidth="1"/>
    <col min="14829" max="14829" width="15.7109375" style="41" customWidth="1"/>
    <col min="14830" max="14830" width="27.28515625" style="41" customWidth="1"/>
    <col min="14831" max="14834" width="22.42578125" style="41" customWidth="1"/>
    <col min="14835" max="14835" width="26.7109375" style="41" customWidth="1"/>
    <col min="14836" max="14850" width="9.28515625" style="41"/>
    <col min="14851" max="14851" width="10.85546875" style="41" customWidth="1"/>
    <col min="14852" max="14852" width="59.140625" style="41" customWidth="1"/>
    <col min="14853" max="14853" width="12.28515625" style="41" customWidth="1"/>
    <col min="14854" max="14854" width="18.140625" style="41" customWidth="1"/>
    <col min="14855" max="14855" width="10.42578125" style="41" bestFit="1" customWidth="1"/>
    <col min="14856" max="15082" width="9.28515625" style="41"/>
    <col min="15083" max="15083" width="13.7109375" style="41" customWidth="1"/>
    <col min="15084" max="15084" width="59.140625" style="41" customWidth="1"/>
    <col min="15085" max="15085" width="15.7109375" style="41" customWidth="1"/>
    <col min="15086" max="15086" width="27.28515625" style="41" customWidth="1"/>
    <col min="15087" max="15090" width="22.42578125" style="41" customWidth="1"/>
    <col min="15091" max="15091" width="26.7109375" style="41" customWidth="1"/>
    <col min="15092" max="15106" width="9.28515625" style="41"/>
    <col min="15107" max="15107" width="10.85546875" style="41" customWidth="1"/>
    <col min="15108" max="15108" width="59.140625" style="41" customWidth="1"/>
    <col min="15109" max="15109" width="12.28515625" style="41" customWidth="1"/>
    <col min="15110" max="15110" width="18.140625" style="41" customWidth="1"/>
    <col min="15111" max="15111" width="10.42578125" style="41" bestFit="1" customWidth="1"/>
    <col min="15112" max="15338" width="9.28515625" style="41"/>
    <col min="15339" max="15339" width="13.7109375" style="41" customWidth="1"/>
    <col min="15340" max="15340" width="59.140625" style="41" customWidth="1"/>
    <col min="15341" max="15341" width="15.7109375" style="41" customWidth="1"/>
    <col min="15342" max="15342" width="27.28515625" style="41" customWidth="1"/>
    <col min="15343" max="15346" width="22.42578125" style="41" customWidth="1"/>
    <col min="15347" max="15347" width="26.7109375" style="41" customWidth="1"/>
    <col min="15348" max="15362" width="9.28515625" style="41"/>
    <col min="15363" max="15363" width="10.85546875" style="41" customWidth="1"/>
    <col min="15364" max="15364" width="59.140625" style="41" customWidth="1"/>
    <col min="15365" max="15365" width="12.28515625" style="41" customWidth="1"/>
    <col min="15366" max="15366" width="18.140625" style="41" customWidth="1"/>
    <col min="15367" max="15367" width="10.42578125" style="41" bestFit="1" customWidth="1"/>
    <col min="15368" max="15594" width="9.28515625" style="41"/>
    <col min="15595" max="15595" width="13.7109375" style="41" customWidth="1"/>
    <col min="15596" max="15596" width="59.140625" style="41" customWidth="1"/>
    <col min="15597" max="15597" width="15.7109375" style="41" customWidth="1"/>
    <col min="15598" max="15598" width="27.28515625" style="41" customWidth="1"/>
    <col min="15599" max="15602" width="22.42578125" style="41" customWidth="1"/>
    <col min="15603" max="15603" width="26.7109375" style="41" customWidth="1"/>
    <col min="15604" max="15618" width="9.28515625" style="41"/>
    <col min="15619" max="15619" width="10.85546875" style="41" customWidth="1"/>
    <col min="15620" max="15620" width="59.140625" style="41" customWidth="1"/>
    <col min="15621" max="15621" width="12.28515625" style="41" customWidth="1"/>
    <col min="15622" max="15622" width="18.140625" style="41" customWidth="1"/>
    <col min="15623" max="15623" width="10.42578125" style="41" bestFit="1" customWidth="1"/>
    <col min="15624" max="15850" width="9.28515625" style="41"/>
    <col min="15851" max="15851" width="13.7109375" style="41" customWidth="1"/>
    <col min="15852" max="15852" width="59.140625" style="41" customWidth="1"/>
    <col min="15853" max="15853" width="15.7109375" style="41" customWidth="1"/>
    <col min="15854" max="15854" width="27.28515625" style="41" customWidth="1"/>
    <col min="15855" max="15858" width="22.42578125" style="41" customWidth="1"/>
    <col min="15859" max="15859" width="26.7109375" style="41" customWidth="1"/>
    <col min="15860" max="15874" width="9.28515625" style="41"/>
    <col min="15875" max="15875" width="10.85546875" style="41" customWidth="1"/>
    <col min="15876" max="15876" width="59.140625" style="41" customWidth="1"/>
    <col min="15877" max="15877" width="12.28515625" style="41" customWidth="1"/>
    <col min="15878" max="15878" width="18.140625" style="41" customWidth="1"/>
    <col min="15879" max="15879" width="10.42578125" style="41" bestFit="1" customWidth="1"/>
    <col min="15880" max="16106" width="9.28515625" style="41"/>
    <col min="16107" max="16107" width="13.7109375" style="41" customWidth="1"/>
    <col min="16108" max="16108" width="59.140625" style="41" customWidth="1"/>
    <col min="16109" max="16109" width="15.7109375" style="41" customWidth="1"/>
    <col min="16110" max="16110" width="27.28515625" style="41" customWidth="1"/>
    <col min="16111" max="16114" width="22.42578125" style="41" customWidth="1"/>
    <col min="16115" max="16115" width="26.7109375" style="41" customWidth="1"/>
    <col min="16116" max="16130" width="9.28515625" style="41"/>
    <col min="16131" max="16131" width="10.85546875" style="41" customWidth="1"/>
    <col min="16132" max="16132" width="59.140625" style="41" customWidth="1"/>
    <col min="16133" max="16133" width="12.28515625" style="41" customWidth="1"/>
    <col min="16134" max="16134" width="18.140625" style="41" customWidth="1"/>
    <col min="16135" max="16135" width="10.42578125" style="41" bestFit="1" customWidth="1"/>
    <col min="16136" max="16362" width="9.28515625" style="41"/>
    <col min="16363" max="16363" width="13.7109375" style="41" customWidth="1"/>
    <col min="16364" max="16364" width="59.140625" style="41" customWidth="1"/>
    <col min="16365" max="16365" width="15.7109375" style="41" customWidth="1"/>
    <col min="16366" max="16366" width="27.28515625" style="41" customWidth="1"/>
    <col min="16367" max="16370" width="22.42578125" style="41" customWidth="1"/>
    <col min="16371" max="16371" width="26.7109375" style="41" customWidth="1"/>
    <col min="16372" max="16384" width="9.28515625" style="41"/>
  </cols>
  <sheetData>
    <row r="2" spans="1:258" ht="39.75" customHeight="1">
      <c r="A2" s="85" t="s">
        <v>245</v>
      </c>
      <c r="B2" s="85"/>
      <c r="C2" s="85"/>
      <c r="D2" s="85"/>
      <c r="E2" s="85"/>
      <c r="F2" s="85"/>
    </row>
    <row r="3" spans="1:258">
      <c r="A3" s="42" t="s">
        <v>123</v>
      </c>
      <c r="B3" s="42"/>
      <c r="C3" s="42"/>
    </row>
    <row r="4" spans="1:258" ht="39" customHeight="1">
      <c r="A4" s="84" t="s">
        <v>124</v>
      </c>
      <c r="B4" s="43" t="s">
        <v>125</v>
      </c>
      <c r="C4" s="43" t="s">
        <v>21</v>
      </c>
      <c r="D4" s="43" t="s">
        <v>246</v>
      </c>
      <c r="E4" s="43" t="s">
        <v>247</v>
      </c>
      <c r="F4" s="43" t="s">
        <v>248</v>
      </c>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row>
    <row r="5" spans="1:258">
      <c r="A5" s="45">
        <v>1</v>
      </c>
      <c r="B5" s="45">
        <v>2</v>
      </c>
      <c r="C5" s="45">
        <v>3</v>
      </c>
      <c r="D5" s="46">
        <v>4</v>
      </c>
      <c r="E5" s="46">
        <v>5</v>
      </c>
      <c r="F5" s="46">
        <v>6</v>
      </c>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8"/>
      <c r="IU5" s="48"/>
      <c r="IV5" s="48"/>
      <c r="IW5" s="48"/>
      <c r="IX5" s="48"/>
    </row>
    <row r="6" spans="1:258">
      <c r="A6" s="46" t="s">
        <v>126</v>
      </c>
      <c r="B6" s="49" t="s">
        <v>127</v>
      </c>
      <c r="C6" s="46" t="s">
        <v>128</v>
      </c>
      <c r="D6" s="46">
        <v>4.5999999999999996</v>
      </c>
      <c r="E6" s="74">
        <v>3</v>
      </c>
      <c r="F6" s="46">
        <v>4.5999999999999996</v>
      </c>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row>
    <row r="7" spans="1:258">
      <c r="A7" s="46" t="s">
        <v>129</v>
      </c>
      <c r="B7" s="49" t="s">
        <v>130</v>
      </c>
      <c r="C7" s="46" t="s">
        <v>128</v>
      </c>
      <c r="D7" s="46">
        <v>1</v>
      </c>
      <c r="E7" s="46">
        <v>1</v>
      </c>
      <c r="F7" s="46">
        <v>1</v>
      </c>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row>
    <row r="8" spans="1:258">
      <c r="A8" s="46" t="s">
        <v>131</v>
      </c>
      <c r="B8" s="49" t="s">
        <v>132</v>
      </c>
      <c r="C8" s="46" t="s">
        <v>65</v>
      </c>
      <c r="D8" s="79">
        <v>2189.8000000000002</v>
      </c>
      <c r="E8" s="79">
        <v>2187.728666</v>
      </c>
      <c r="F8" s="79">
        <v>2189.8000000000002</v>
      </c>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row>
    <row r="9" spans="1:258">
      <c r="A9" s="46" t="s">
        <v>133</v>
      </c>
      <c r="B9" s="49" t="s">
        <v>134</v>
      </c>
      <c r="C9" s="46" t="s">
        <v>128</v>
      </c>
      <c r="D9" s="75">
        <f>IF(D8=0,0,(D8-D8)/D8)*100</f>
        <v>0</v>
      </c>
      <c r="E9" s="75">
        <v>3.5805929451750291</v>
      </c>
      <c r="F9" s="75">
        <f t="shared" ref="F9" si="0">IF(E8=0,0,(F8-E8)/E8)*100</f>
        <v>9.4679657134419351E-2</v>
      </c>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row>
    <row r="10" spans="1:258">
      <c r="A10" s="46" t="s">
        <v>135</v>
      </c>
      <c r="B10" s="51" t="s">
        <v>136</v>
      </c>
      <c r="C10" s="46"/>
      <c r="D10" s="76">
        <v>0.75</v>
      </c>
      <c r="E10" s="76">
        <v>0.75</v>
      </c>
      <c r="F10" s="76">
        <v>0.75</v>
      </c>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row>
    <row r="11" spans="1:258">
      <c r="A11" s="46" t="s">
        <v>137</v>
      </c>
      <c r="B11" s="51" t="s">
        <v>138</v>
      </c>
      <c r="C11" s="46"/>
      <c r="D11" s="52">
        <f t="shared" ref="D11:F11" si="1">(1+D6/100)*(1-D7/100)*(1+D9/100*D10)</f>
        <v>1.0355400000000001</v>
      </c>
      <c r="E11" s="52">
        <v>1.0470834796964625</v>
      </c>
      <c r="F11" s="52">
        <f t="shared" si="1"/>
        <v>1.0362753342911175</v>
      </c>
      <c r="G11" s="53"/>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row>
    <row r="13" spans="1:258">
      <c r="A13" s="42" t="s">
        <v>139</v>
      </c>
      <c r="B13" s="42"/>
      <c r="C13" s="42"/>
      <c r="D13" s="50"/>
      <c r="E13" s="50"/>
      <c r="F13" s="50"/>
    </row>
    <row r="14" spans="1:258" ht="25.5">
      <c r="A14" s="54" t="s">
        <v>124</v>
      </c>
      <c r="B14" s="54" t="s">
        <v>125</v>
      </c>
      <c r="C14" s="54" t="s">
        <v>21</v>
      </c>
      <c r="D14" s="43" t="s">
        <v>246</v>
      </c>
      <c r="E14" s="43" t="s">
        <v>247</v>
      </c>
      <c r="F14" s="43" t="s">
        <v>248</v>
      </c>
    </row>
    <row r="15" spans="1:258">
      <c r="A15" s="45">
        <f>A5</f>
        <v>1</v>
      </c>
      <c r="B15" s="45">
        <f>B5</f>
        <v>2</v>
      </c>
      <c r="C15" s="45">
        <f>C5</f>
        <v>3</v>
      </c>
      <c r="D15" s="45">
        <f>D5</f>
        <v>4</v>
      </c>
      <c r="E15" s="45">
        <v>5</v>
      </c>
      <c r="F15" s="45">
        <v>6</v>
      </c>
    </row>
    <row r="16" spans="1:258">
      <c r="A16" s="46" t="s">
        <v>22</v>
      </c>
      <c r="B16" s="55" t="s">
        <v>140</v>
      </c>
      <c r="C16" s="46" t="s">
        <v>141</v>
      </c>
      <c r="D16" s="77">
        <f>D17+D20</f>
        <v>6406.7101899999998</v>
      </c>
      <c r="E16" s="77">
        <f>E17+E20</f>
        <v>6135.0977614023568</v>
      </c>
      <c r="F16" s="77">
        <f>F17+F20</f>
        <v>7221.5979178640773</v>
      </c>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row>
    <row r="17" spans="1:253">
      <c r="A17" s="43" t="s">
        <v>24</v>
      </c>
      <c r="B17" s="56" t="s">
        <v>142</v>
      </c>
      <c r="C17" s="43" t="s">
        <v>141</v>
      </c>
      <c r="D17" s="78">
        <f>D18+D19</f>
        <v>6206.9841900000001</v>
      </c>
      <c r="E17" s="78">
        <f>E18+E19</f>
        <v>6135.0977614023568</v>
      </c>
      <c r="F17" s="78">
        <f>F18+F19</f>
        <v>7012.6845218640774</v>
      </c>
    </row>
    <row r="18" spans="1:253">
      <c r="A18" s="43" t="s">
        <v>143</v>
      </c>
      <c r="B18" s="56" t="s">
        <v>144</v>
      </c>
      <c r="C18" s="43" t="s">
        <v>141</v>
      </c>
      <c r="D18" s="78">
        <f>1818.48423+1549.42347</f>
        <v>3367.9076999999997</v>
      </c>
      <c r="E18" s="78">
        <v>3901.4829163040627</v>
      </c>
      <c r="F18" s="78">
        <f>E18*$F$11</f>
        <v>4043.0105133240768</v>
      </c>
    </row>
    <row r="19" spans="1:253" ht="25.5">
      <c r="A19" s="43" t="s">
        <v>145</v>
      </c>
      <c r="B19" s="56" t="s">
        <v>249</v>
      </c>
      <c r="C19" s="43" t="s">
        <v>141</v>
      </c>
      <c r="D19" s="78">
        <f>6730.32719-D18-400-123.343</f>
        <v>2839.0764900000004</v>
      </c>
      <c r="E19" s="78">
        <v>2233.6148450982942</v>
      </c>
      <c r="F19" s="78">
        <f>D19*1.046</f>
        <v>2969.6740085400006</v>
      </c>
    </row>
    <row r="20" spans="1:253" ht="38.25">
      <c r="A20" s="43" t="s">
        <v>27</v>
      </c>
      <c r="B20" s="56" t="s">
        <v>146</v>
      </c>
      <c r="C20" s="43" t="s">
        <v>141</v>
      </c>
      <c r="D20" s="78">
        <f>123.343+76.383</f>
        <v>199.726</v>
      </c>
      <c r="E20" s="78">
        <v>0</v>
      </c>
      <c r="F20" s="78">
        <f>D20*1.046</f>
        <v>208.91339600000001</v>
      </c>
    </row>
    <row r="21" spans="1:253">
      <c r="A21" s="46" t="s">
        <v>33</v>
      </c>
      <c r="B21" s="55" t="s">
        <v>147</v>
      </c>
      <c r="C21" s="46" t="s">
        <v>141</v>
      </c>
      <c r="D21" s="77">
        <v>24451.835950000001</v>
      </c>
      <c r="E21" s="77">
        <v>23418.690759392717</v>
      </c>
      <c r="F21" s="77">
        <f>D21*1.046</f>
        <v>25576.620403700002</v>
      </c>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row>
    <row r="22" spans="1:253">
      <c r="A22" s="46" t="s">
        <v>38</v>
      </c>
      <c r="B22" s="55" t="s">
        <v>148</v>
      </c>
      <c r="C22" s="46" t="s">
        <v>141</v>
      </c>
      <c r="D22" s="77">
        <f>D23+D26</f>
        <v>6727.6553100000001</v>
      </c>
      <c r="E22" s="77">
        <f>E23+E26</f>
        <v>6115.9359582272227</v>
      </c>
      <c r="F22" s="77">
        <f>F23+F26</f>
        <v>7742.3103266515827</v>
      </c>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row>
    <row r="23" spans="1:253">
      <c r="A23" s="43" t="s">
        <v>40</v>
      </c>
      <c r="B23" s="56" t="s">
        <v>149</v>
      </c>
      <c r="C23" s="43" t="s">
        <v>141</v>
      </c>
      <c r="D23" s="78">
        <f>D24+D25</f>
        <v>4193.2649600000004</v>
      </c>
      <c r="E23" s="78">
        <f>E24+E25</f>
        <v>4761.4359661104991</v>
      </c>
      <c r="F23" s="78">
        <f>F24+F25</f>
        <v>5091.3380205515823</v>
      </c>
    </row>
    <row r="24" spans="1:253">
      <c r="A24" s="43" t="s">
        <v>150</v>
      </c>
      <c r="B24" s="56" t="s">
        <v>151</v>
      </c>
      <c r="C24" s="43" t="s">
        <v>141</v>
      </c>
      <c r="D24" s="78">
        <v>106</v>
      </c>
      <c r="E24" s="78">
        <v>0</v>
      </c>
      <c r="F24" s="78">
        <f>D24*1.046</f>
        <v>110.876</v>
      </c>
    </row>
    <row r="25" spans="1:253">
      <c r="A25" s="43" t="s">
        <v>152</v>
      </c>
      <c r="B25" s="56" t="s">
        <v>153</v>
      </c>
      <c r="C25" s="43" t="s">
        <v>141</v>
      </c>
      <c r="D25" s="78">
        <v>4087.26496</v>
      </c>
      <c r="E25" s="78">
        <v>4761.4359661104991</v>
      </c>
      <c r="F25" s="78">
        <f>E25*1.046</f>
        <v>4980.4620205515821</v>
      </c>
      <c r="H25" s="40">
        <v>4087.2649999999999</v>
      </c>
      <c r="I25" s="89">
        <f>D25-H25</f>
        <v>-3.9999999899009708E-5</v>
      </c>
      <c r="J25" s="40">
        <f>1000*1.304</f>
        <v>1304</v>
      </c>
      <c r="K25" s="89">
        <f>I25+J25</f>
        <v>1303.9999600000001</v>
      </c>
    </row>
    <row r="26" spans="1:253">
      <c r="A26" s="43" t="s">
        <v>41</v>
      </c>
      <c r="B26" s="56" t="s">
        <v>154</v>
      </c>
      <c r="C26" s="43" t="s">
        <v>141</v>
      </c>
      <c r="D26" s="78">
        <f>SUM(D27:D41)</f>
        <v>2534.3903500000001</v>
      </c>
      <c r="E26" s="78">
        <f>SUM(E27:E41)</f>
        <v>1354.4999921167237</v>
      </c>
      <c r="F26" s="78">
        <f>SUM(F27:F41)</f>
        <v>2650.9723061000004</v>
      </c>
    </row>
    <row r="27" spans="1:253">
      <c r="A27" s="43" t="s">
        <v>155</v>
      </c>
      <c r="B27" s="56" t="s">
        <v>156</v>
      </c>
      <c r="C27" s="43" t="s">
        <v>141</v>
      </c>
      <c r="D27" s="86">
        <f>'[50]2019'!$F$30</f>
        <v>244.91302999999999</v>
      </c>
      <c r="E27" s="78">
        <v>83.883411215546616</v>
      </c>
      <c r="F27" s="78">
        <f>D27*1.046</f>
        <v>256.17902937999997</v>
      </c>
    </row>
    <row r="28" spans="1:253">
      <c r="A28" s="43" t="s">
        <v>157</v>
      </c>
      <c r="B28" s="56" t="s">
        <v>158</v>
      </c>
      <c r="C28" s="43" t="s">
        <v>141</v>
      </c>
      <c r="D28" s="78">
        <f>73.45</f>
        <v>73.45</v>
      </c>
      <c r="E28" s="78">
        <v>0</v>
      </c>
      <c r="F28" s="78">
        <f t="shared" ref="F28:F41" si="2">D28*1.046</f>
        <v>76.828700000000012</v>
      </c>
    </row>
    <row r="29" spans="1:253">
      <c r="A29" s="43" t="s">
        <v>159</v>
      </c>
      <c r="B29" s="56" t="s">
        <v>160</v>
      </c>
      <c r="C29" s="43" t="s">
        <v>141</v>
      </c>
      <c r="D29" s="78">
        <v>0</v>
      </c>
      <c r="E29" s="78">
        <v>0</v>
      </c>
      <c r="F29" s="78">
        <f t="shared" si="2"/>
        <v>0</v>
      </c>
    </row>
    <row r="30" spans="1:253">
      <c r="A30" s="43" t="s">
        <v>161</v>
      </c>
      <c r="B30" s="56" t="s">
        <v>162</v>
      </c>
      <c r="C30" s="43" t="s">
        <v>141</v>
      </c>
      <c r="D30" s="78">
        <f>13+2</f>
        <v>15</v>
      </c>
      <c r="E30" s="78">
        <v>0</v>
      </c>
      <c r="F30" s="78">
        <f t="shared" si="2"/>
        <v>15.690000000000001</v>
      </c>
    </row>
    <row r="31" spans="1:253">
      <c r="A31" s="43" t="s">
        <v>163</v>
      </c>
      <c r="B31" s="56" t="s">
        <v>164</v>
      </c>
      <c r="C31" s="43" t="s">
        <v>141</v>
      </c>
      <c r="D31" s="86">
        <f>'[50]2019'!$F$31</f>
        <v>129.0367</v>
      </c>
      <c r="E31" s="78">
        <v>43.308154219458437</v>
      </c>
      <c r="F31" s="78">
        <f t="shared" si="2"/>
        <v>134.97238820000001</v>
      </c>
    </row>
    <row r="32" spans="1:253">
      <c r="A32" s="43" t="s">
        <v>165</v>
      </c>
      <c r="B32" s="56" t="s">
        <v>166</v>
      </c>
      <c r="C32" s="43" t="s">
        <v>141</v>
      </c>
      <c r="D32" s="78">
        <f>10.57938+14.54914+74.84732+0.70084+4.52301</f>
        <v>105.19969</v>
      </c>
      <c r="E32" s="78">
        <v>0</v>
      </c>
      <c r="F32" s="78">
        <f t="shared" si="2"/>
        <v>110.03887574000001</v>
      </c>
    </row>
    <row r="33" spans="1:6">
      <c r="A33" s="43" t="s">
        <v>167</v>
      </c>
      <c r="B33" s="56" t="s">
        <v>168</v>
      </c>
      <c r="C33" s="43" t="s">
        <v>141</v>
      </c>
      <c r="D33" s="78">
        <v>0</v>
      </c>
      <c r="E33" s="78">
        <v>0</v>
      </c>
      <c r="F33" s="78">
        <f t="shared" si="2"/>
        <v>0</v>
      </c>
    </row>
    <row r="34" spans="1:6">
      <c r="A34" s="43" t="s">
        <v>169</v>
      </c>
      <c r="B34" s="56" t="s">
        <v>170</v>
      </c>
      <c r="C34" s="43" t="s">
        <v>141</v>
      </c>
      <c r="D34" s="78">
        <v>0</v>
      </c>
      <c r="E34" s="78">
        <v>0</v>
      </c>
      <c r="F34" s="78">
        <f t="shared" si="2"/>
        <v>0</v>
      </c>
    </row>
    <row r="35" spans="1:6">
      <c r="A35" s="43" t="s">
        <v>171</v>
      </c>
      <c r="B35" s="56" t="s">
        <v>172</v>
      </c>
      <c r="C35" s="43" t="s">
        <v>141</v>
      </c>
      <c r="D35" s="86">
        <f>'[50]2019'!$F$32-200</f>
        <v>475.20390000000009</v>
      </c>
      <c r="E35" s="78">
        <v>697.62745225876074</v>
      </c>
      <c r="F35" s="78">
        <f t="shared" si="2"/>
        <v>497.06327940000011</v>
      </c>
    </row>
    <row r="36" spans="1:6" ht="25.5">
      <c r="A36" s="43" t="s">
        <v>173</v>
      </c>
      <c r="B36" s="56" t="s">
        <v>174</v>
      </c>
      <c r="C36" s="43" t="s">
        <v>141</v>
      </c>
      <c r="D36" s="86">
        <f>344.12365</f>
        <v>344.12365</v>
      </c>
      <c r="E36" s="78">
        <v>24.909726026181882</v>
      </c>
      <c r="F36" s="78">
        <f t="shared" si="2"/>
        <v>359.95333790000001</v>
      </c>
    </row>
    <row r="37" spans="1:6">
      <c r="A37" s="43" t="s">
        <v>175</v>
      </c>
      <c r="B37" s="56" t="s">
        <v>176</v>
      </c>
      <c r="C37" s="43" t="s">
        <v>141</v>
      </c>
      <c r="D37" s="78">
        <v>502.92</v>
      </c>
      <c r="E37" s="78">
        <v>0</v>
      </c>
      <c r="F37" s="78">
        <f t="shared" si="2"/>
        <v>526.05432000000008</v>
      </c>
    </row>
    <row r="38" spans="1:6">
      <c r="A38" s="43" t="s">
        <v>177</v>
      </c>
      <c r="B38" s="56" t="s">
        <v>178</v>
      </c>
      <c r="C38" s="43" t="s">
        <v>141</v>
      </c>
      <c r="D38" s="78">
        <v>124.14</v>
      </c>
      <c r="E38" s="78">
        <v>0</v>
      </c>
      <c r="F38" s="78">
        <f t="shared" si="2"/>
        <v>129.85043999999999</v>
      </c>
    </row>
    <row r="39" spans="1:6">
      <c r="A39" s="43" t="s">
        <v>179</v>
      </c>
      <c r="B39" s="56" t="s">
        <v>180</v>
      </c>
      <c r="C39" s="43" t="s">
        <v>141</v>
      </c>
      <c r="D39" s="86">
        <f>'[50]2019'!$F$34</f>
        <v>342.42680999999999</v>
      </c>
      <c r="E39" s="78">
        <v>117.69632799588872</v>
      </c>
      <c r="F39" s="78">
        <f t="shared" si="2"/>
        <v>358.17844325999999</v>
      </c>
    </row>
    <row r="40" spans="1:6">
      <c r="A40" s="43" t="s">
        <v>181</v>
      </c>
      <c r="B40" s="56" t="s">
        <v>182</v>
      </c>
      <c r="C40" s="43" t="s">
        <v>141</v>
      </c>
      <c r="D40" s="78">
        <v>0</v>
      </c>
      <c r="E40" s="78">
        <v>0</v>
      </c>
      <c r="F40" s="78">
        <f t="shared" si="2"/>
        <v>0</v>
      </c>
    </row>
    <row r="41" spans="1:6">
      <c r="A41" s="43" t="s">
        <v>183</v>
      </c>
      <c r="B41" s="57" t="s">
        <v>184</v>
      </c>
      <c r="C41" s="43" t="s">
        <v>141</v>
      </c>
      <c r="D41" s="78">
        <f>6+0.8+23.55531+31.28698+62.32781+1.75+15.676+7.11744+22.26567+49.9904+0.91667+1.95+7.38201+0.20729+8.79433+1.66666-24.67-39.04</f>
        <v>177.97657000000001</v>
      </c>
      <c r="E41" s="78">
        <v>387.07492040088744</v>
      </c>
      <c r="F41" s="78">
        <f t="shared" si="2"/>
        <v>186.16349222000002</v>
      </c>
    </row>
    <row r="42" spans="1:6">
      <c r="A42" s="46" t="s">
        <v>50</v>
      </c>
      <c r="B42" s="51" t="s">
        <v>185</v>
      </c>
      <c r="C42" s="46" t="s">
        <v>141</v>
      </c>
      <c r="D42" s="78">
        <f>SUM(D43:D45)</f>
        <v>0</v>
      </c>
      <c r="E42" s="78">
        <f t="shared" ref="E42:F42" si="3">SUM(E43:E45)</f>
        <v>623.57989375993009</v>
      </c>
      <c r="F42" s="78">
        <f t="shared" si="3"/>
        <v>652.26456887288691</v>
      </c>
    </row>
    <row r="43" spans="1:6">
      <c r="A43" s="43" t="s">
        <v>52</v>
      </c>
      <c r="B43" s="56" t="s">
        <v>186</v>
      </c>
      <c r="C43" s="43" t="s">
        <v>141</v>
      </c>
      <c r="D43" s="78">
        <v>0</v>
      </c>
      <c r="E43" s="78">
        <v>623.57989375993009</v>
      </c>
      <c r="F43" s="78">
        <f>E43*1.046</f>
        <v>652.26456887288691</v>
      </c>
    </row>
    <row r="44" spans="1:6">
      <c r="A44" s="43" t="s">
        <v>57</v>
      </c>
      <c r="B44" s="58" t="s">
        <v>187</v>
      </c>
      <c r="C44" s="43" t="s">
        <v>141</v>
      </c>
      <c r="D44" s="78">
        <v>0</v>
      </c>
      <c r="E44" s="78">
        <v>0</v>
      </c>
      <c r="F44" s="78">
        <v>0</v>
      </c>
    </row>
    <row r="45" spans="1:6">
      <c r="A45" s="43" t="s">
        <v>58</v>
      </c>
      <c r="B45" s="58" t="s">
        <v>188</v>
      </c>
      <c r="C45" s="43" t="s">
        <v>141</v>
      </c>
      <c r="D45" s="78">
        <v>0</v>
      </c>
      <c r="E45" s="78">
        <v>0</v>
      </c>
      <c r="F45" s="78">
        <v>0</v>
      </c>
    </row>
    <row r="46" spans="1:6">
      <c r="A46" s="46" t="s">
        <v>66</v>
      </c>
      <c r="B46" s="51" t="s">
        <v>189</v>
      </c>
      <c r="C46" s="46" t="s">
        <v>141</v>
      </c>
      <c r="D46" s="78">
        <f>SUM(D47:D49)</f>
        <v>0</v>
      </c>
      <c r="E46" s="78">
        <f t="shared" ref="E46:F46" si="4">SUM(E47:E49)</f>
        <v>0</v>
      </c>
      <c r="F46" s="78">
        <f t="shared" si="4"/>
        <v>0</v>
      </c>
    </row>
    <row r="47" spans="1:6">
      <c r="A47" s="43" t="s">
        <v>68</v>
      </c>
      <c r="B47" s="56" t="s">
        <v>190</v>
      </c>
      <c r="C47" s="43" t="s">
        <v>141</v>
      </c>
      <c r="D47" s="78">
        <v>0</v>
      </c>
      <c r="E47" s="78">
        <v>0</v>
      </c>
      <c r="F47" s="78">
        <v>0</v>
      </c>
    </row>
    <row r="48" spans="1:6" ht="25.5">
      <c r="A48" s="43" t="s">
        <v>71</v>
      </c>
      <c r="B48" s="56" t="s">
        <v>191</v>
      </c>
      <c r="C48" s="43" t="s">
        <v>141</v>
      </c>
      <c r="D48" s="78">
        <v>0</v>
      </c>
      <c r="E48" s="78">
        <v>0</v>
      </c>
      <c r="F48" s="78">
        <v>0</v>
      </c>
    </row>
    <row r="49" spans="1:253">
      <c r="A49" s="43" t="s">
        <v>73</v>
      </c>
      <c r="B49" s="57" t="s">
        <v>192</v>
      </c>
      <c r="C49" s="43" t="s">
        <v>141</v>
      </c>
      <c r="D49" s="78">
        <v>0</v>
      </c>
      <c r="E49" s="78">
        <v>0</v>
      </c>
      <c r="F49" s="78">
        <v>0</v>
      </c>
    </row>
    <row r="50" spans="1:253" ht="14.25">
      <c r="A50" s="80"/>
      <c r="B50" s="81" t="s">
        <v>193</v>
      </c>
      <c r="C50" s="80" t="s">
        <v>141</v>
      </c>
      <c r="D50" s="82">
        <f>D16+D21+D22+D42+D46</f>
        <v>37586.20145</v>
      </c>
      <c r="E50" s="82">
        <f t="shared" ref="E50:F50" si="5">E16+E21+E22+E42+E46</f>
        <v>36293.30437278223</v>
      </c>
      <c r="F50" s="82">
        <f t="shared" si="5"/>
        <v>41192.793217088554</v>
      </c>
    </row>
    <row r="52" spans="1:253">
      <c r="A52" s="42" t="s">
        <v>194</v>
      </c>
      <c r="B52" s="42"/>
      <c r="C52" s="42"/>
      <c r="D52" s="42"/>
      <c r="E52" s="42"/>
      <c r="F52" s="42"/>
    </row>
    <row r="54" spans="1:253" ht="25.5">
      <c r="A54" s="54" t="s">
        <v>124</v>
      </c>
      <c r="B54" s="54" t="s">
        <v>125</v>
      </c>
      <c r="C54" s="54" t="s">
        <v>21</v>
      </c>
      <c r="D54" s="43" t="s">
        <v>246</v>
      </c>
      <c r="E54" s="43" t="s">
        <v>247</v>
      </c>
      <c r="F54" s="43" t="s">
        <v>248</v>
      </c>
    </row>
    <row r="55" spans="1:253">
      <c r="A55" s="45">
        <f>A15</f>
        <v>1</v>
      </c>
      <c r="B55" s="45">
        <f>B15</f>
        <v>2</v>
      </c>
      <c r="C55" s="45">
        <f>C15</f>
        <v>3</v>
      </c>
      <c r="D55" s="45">
        <v>4</v>
      </c>
      <c r="E55" s="45">
        <v>5</v>
      </c>
      <c r="F55" s="45">
        <v>6</v>
      </c>
    </row>
    <row r="56" spans="1:253">
      <c r="A56" s="46" t="s">
        <v>195</v>
      </c>
      <c r="B56" s="59" t="s">
        <v>196</v>
      </c>
      <c r="C56" s="45" t="s">
        <v>141</v>
      </c>
      <c r="D56" s="77">
        <v>645.55595000000005</v>
      </c>
      <c r="E56" s="77">
        <v>684.87411813839992</v>
      </c>
      <c r="F56" s="77">
        <f>E56*1.046</f>
        <v>716.37832757276635</v>
      </c>
      <c r="G56" s="50">
        <f>E56/D56</f>
        <v>1.0609059031032086</v>
      </c>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c r="IM56" s="50"/>
      <c r="IN56" s="50"/>
      <c r="IO56" s="50"/>
      <c r="IP56" s="50"/>
      <c r="IQ56" s="50"/>
      <c r="IR56" s="50"/>
      <c r="IS56" s="50"/>
    </row>
    <row r="57" spans="1:253">
      <c r="A57" s="46" t="s">
        <v>197</v>
      </c>
      <c r="B57" s="59" t="s">
        <v>198</v>
      </c>
      <c r="C57" s="45" t="s">
        <v>141</v>
      </c>
      <c r="D57" s="77">
        <v>191.40413000000001</v>
      </c>
      <c r="E57" s="77">
        <v>0</v>
      </c>
      <c r="F57" s="77">
        <f>D57*1.046</f>
        <v>200.20871998000001</v>
      </c>
      <c r="G57" s="50"/>
      <c r="H57" s="88"/>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0"/>
      <c r="IP57" s="50"/>
      <c r="IQ57" s="50"/>
      <c r="IR57" s="50"/>
      <c r="IS57" s="50"/>
    </row>
    <row r="58" spans="1:253">
      <c r="A58" s="46" t="s">
        <v>199</v>
      </c>
      <c r="B58" s="59" t="s">
        <v>200</v>
      </c>
      <c r="C58" s="45" t="s">
        <v>141</v>
      </c>
      <c r="D58" s="77">
        <v>39.036859999999997</v>
      </c>
      <c r="E58" s="77">
        <v>0</v>
      </c>
      <c r="F58" s="77">
        <f>D58*1.046</f>
        <v>40.832555559999996</v>
      </c>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c r="HO58" s="50"/>
      <c r="HP58" s="50"/>
      <c r="HQ58" s="50"/>
      <c r="HR58" s="50"/>
      <c r="HS58" s="50"/>
      <c r="HT58" s="50"/>
      <c r="HU58" s="50"/>
      <c r="HV58" s="50"/>
      <c r="HW58" s="50"/>
      <c r="HX58" s="50"/>
      <c r="HY58" s="50"/>
      <c r="HZ58" s="50"/>
      <c r="IA58" s="50"/>
      <c r="IB58" s="50"/>
      <c r="IC58" s="50"/>
      <c r="ID58" s="50"/>
      <c r="IE58" s="50"/>
      <c r="IF58" s="50"/>
      <c r="IG58" s="50"/>
      <c r="IH58" s="50"/>
      <c r="II58" s="50"/>
      <c r="IJ58" s="50"/>
      <c r="IK58" s="50"/>
      <c r="IL58" s="50"/>
      <c r="IM58" s="50"/>
      <c r="IN58" s="50"/>
      <c r="IO58" s="50"/>
      <c r="IP58" s="50"/>
      <c r="IQ58" s="50"/>
      <c r="IR58" s="50"/>
      <c r="IS58" s="50"/>
    </row>
    <row r="59" spans="1:253">
      <c r="A59" s="46" t="s">
        <v>201</v>
      </c>
      <c r="B59" s="55" t="s">
        <v>202</v>
      </c>
      <c r="C59" s="46" t="s">
        <v>141</v>
      </c>
      <c r="D59" s="77">
        <f>SUM(D60:D62)</f>
        <v>10272.640810000001</v>
      </c>
      <c r="E59" s="77">
        <f t="shared" ref="E59:F59" si="6">SUM(E60:E62)</f>
        <v>5756.6537411248091</v>
      </c>
      <c r="F59" s="77">
        <f t="shared" si="6"/>
        <v>10272.640810000001</v>
      </c>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c r="IC59" s="50"/>
      <c r="ID59" s="50"/>
      <c r="IE59" s="50"/>
      <c r="IF59" s="50"/>
      <c r="IG59" s="50"/>
      <c r="IH59" s="50"/>
      <c r="II59" s="50"/>
      <c r="IJ59" s="50"/>
      <c r="IK59" s="50"/>
      <c r="IL59" s="50"/>
      <c r="IM59" s="50"/>
      <c r="IN59" s="50"/>
      <c r="IO59" s="50"/>
      <c r="IP59" s="50"/>
      <c r="IQ59" s="50"/>
      <c r="IR59" s="50"/>
      <c r="IS59" s="50"/>
    </row>
    <row r="60" spans="1:253">
      <c r="A60" s="60" t="s">
        <v>203</v>
      </c>
      <c r="B60" s="61" t="s">
        <v>204</v>
      </c>
      <c r="C60" s="43" t="s">
        <v>141</v>
      </c>
      <c r="D60" s="78">
        <f>192.10774+4790.36285+169.2+1167.8256</f>
        <v>6319.4961900000008</v>
      </c>
      <c r="E60" s="78">
        <v>5756.6537411248091</v>
      </c>
      <c r="F60" s="78">
        <f>D60</f>
        <v>6319.4961900000008</v>
      </c>
    </row>
    <row r="61" spans="1:253">
      <c r="A61" s="60" t="s">
        <v>205</v>
      </c>
      <c r="B61" s="61" t="s">
        <v>206</v>
      </c>
      <c r="C61" s="43" t="s">
        <v>141</v>
      </c>
      <c r="D61" s="78">
        <f>127.521</f>
        <v>127.521</v>
      </c>
      <c r="E61" s="78">
        <v>0</v>
      </c>
      <c r="F61" s="78">
        <f t="shared" ref="F61:F62" si="7">D61</f>
        <v>127.521</v>
      </c>
    </row>
    <row r="62" spans="1:253">
      <c r="A62" s="60" t="s">
        <v>207</v>
      </c>
      <c r="B62" s="61" t="s">
        <v>208</v>
      </c>
      <c r="C62" s="43" t="s">
        <v>141</v>
      </c>
      <c r="D62" s="78">
        <f>1710.97699+1248.60063+625.452+13.794+226.8</f>
        <v>3825.6236200000003</v>
      </c>
      <c r="E62" s="78">
        <v>0</v>
      </c>
      <c r="F62" s="78">
        <f t="shared" si="7"/>
        <v>3825.6236200000003</v>
      </c>
    </row>
    <row r="63" spans="1:253">
      <c r="A63" s="46" t="s">
        <v>209</v>
      </c>
      <c r="B63" s="55" t="s">
        <v>210</v>
      </c>
      <c r="C63" s="46" t="s">
        <v>141</v>
      </c>
      <c r="D63" s="77">
        <f>SUM(D64:D68)</f>
        <v>197.58799999999999</v>
      </c>
      <c r="E63" s="77">
        <f t="shared" ref="E63:F63" si="8">SUM(E64:E68)</f>
        <v>170.81649747925661</v>
      </c>
      <c r="F63" s="77">
        <f t="shared" si="8"/>
        <v>190.29703537140867</v>
      </c>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c r="HO63" s="50"/>
      <c r="HP63" s="50"/>
      <c r="HQ63" s="50"/>
      <c r="HR63" s="50"/>
      <c r="HS63" s="50"/>
      <c r="HT63" s="50"/>
      <c r="HU63" s="50"/>
      <c r="HV63" s="50"/>
      <c r="HW63" s="50"/>
      <c r="HX63" s="50"/>
      <c r="HY63" s="50"/>
      <c r="HZ63" s="50"/>
      <c r="IA63" s="50"/>
      <c r="IB63" s="50"/>
      <c r="IC63" s="50"/>
      <c r="ID63" s="50"/>
      <c r="IE63" s="50"/>
      <c r="IF63" s="50"/>
      <c r="IG63" s="50"/>
      <c r="IH63" s="50"/>
      <c r="II63" s="50"/>
      <c r="IJ63" s="50"/>
      <c r="IK63" s="50"/>
      <c r="IL63" s="50"/>
      <c r="IM63" s="50"/>
      <c r="IN63" s="50"/>
      <c r="IO63" s="50"/>
      <c r="IP63" s="50"/>
      <c r="IQ63" s="50"/>
      <c r="IR63" s="50"/>
      <c r="IS63" s="50"/>
    </row>
    <row r="64" spans="1:253">
      <c r="A64" s="43" t="s">
        <v>211</v>
      </c>
      <c r="B64" s="56" t="s">
        <v>212</v>
      </c>
      <c r="C64" s="43" t="s">
        <v>141</v>
      </c>
      <c r="D64" s="78">
        <v>0</v>
      </c>
      <c r="E64" s="78">
        <v>0</v>
      </c>
      <c r="F64" s="78">
        <v>0</v>
      </c>
    </row>
    <row r="65" spans="1:253">
      <c r="A65" s="43" t="s">
        <v>213</v>
      </c>
      <c r="B65" s="56" t="s">
        <v>214</v>
      </c>
      <c r="C65" s="43" t="s">
        <v>141</v>
      </c>
      <c r="D65" s="78">
        <v>29.347000000000001</v>
      </c>
      <c r="E65" s="78">
        <v>24.227199999999996</v>
      </c>
      <c r="F65" s="86">
        <v>34.947000000000003</v>
      </c>
    </row>
    <row r="66" spans="1:253">
      <c r="A66" s="43" t="s">
        <v>215</v>
      </c>
      <c r="B66" s="56" t="s">
        <v>216</v>
      </c>
      <c r="C66" s="43" t="s">
        <v>141</v>
      </c>
      <c r="D66" s="78">
        <v>0</v>
      </c>
      <c r="E66" s="78">
        <v>0</v>
      </c>
      <c r="F66" s="86"/>
    </row>
    <row r="67" spans="1:253">
      <c r="A67" s="43" t="s">
        <v>217</v>
      </c>
      <c r="B67" s="56" t="s">
        <v>218</v>
      </c>
      <c r="C67" s="43" t="s">
        <v>141</v>
      </c>
      <c r="D67" s="78">
        <v>0</v>
      </c>
      <c r="E67" s="78">
        <v>0</v>
      </c>
      <c r="F67" s="86">
        <v>0</v>
      </c>
    </row>
    <row r="68" spans="1:253">
      <c r="A68" s="43" t="s">
        <v>219</v>
      </c>
      <c r="B68" s="56" t="s">
        <v>220</v>
      </c>
      <c r="C68" s="43" t="s">
        <v>141</v>
      </c>
      <c r="D68" s="78">
        <f>1.05418+11.86478+153.59347+1.72857</f>
        <v>168.24099999999999</v>
      </c>
      <c r="E68" s="78">
        <v>146.58929747925663</v>
      </c>
      <c r="F68" s="86">
        <v>155.35003537140867</v>
      </c>
    </row>
    <row r="69" spans="1:253">
      <c r="A69" s="62" t="s">
        <v>221</v>
      </c>
      <c r="B69" s="63" t="s">
        <v>222</v>
      </c>
      <c r="C69" s="46" t="s">
        <v>141</v>
      </c>
      <c r="D69" s="77">
        <f>7931.65803+111.11199-547.2</f>
        <v>7495.5700200000001</v>
      </c>
      <c r="E69" s="77">
        <v>7119.2819908553856</v>
      </c>
      <c r="F69" s="77">
        <f>F21*F70/100</f>
        <v>7775.2926027248004</v>
      </c>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c r="IK69" s="50"/>
      <c r="IL69" s="50"/>
      <c r="IM69" s="50"/>
      <c r="IN69" s="50"/>
      <c r="IO69" s="50"/>
      <c r="IP69" s="50"/>
      <c r="IQ69" s="50"/>
      <c r="IR69" s="50"/>
      <c r="IS69" s="50"/>
    </row>
    <row r="70" spans="1:253">
      <c r="A70" s="64"/>
      <c r="B70" s="65"/>
      <c r="C70" s="43" t="s">
        <v>128</v>
      </c>
      <c r="D70" s="78">
        <v>0</v>
      </c>
      <c r="E70" s="78">
        <f>E69/E21*100</f>
        <v>30.4</v>
      </c>
      <c r="F70" s="78">
        <v>30.4</v>
      </c>
    </row>
    <row r="71" spans="1:253">
      <c r="A71" s="46" t="s">
        <v>223</v>
      </c>
      <c r="B71" s="66" t="s">
        <v>224</v>
      </c>
      <c r="C71" s="46" t="s">
        <v>141</v>
      </c>
      <c r="D71" s="77">
        <v>0</v>
      </c>
      <c r="E71" s="77">
        <v>0</v>
      </c>
      <c r="F71" s="77">
        <v>0</v>
      </c>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c r="HW71" s="50"/>
      <c r="HX71" s="50"/>
      <c r="HY71" s="50"/>
      <c r="HZ71" s="50"/>
      <c r="IA71" s="50"/>
      <c r="IB71" s="50"/>
      <c r="IC71" s="50"/>
      <c r="ID71" s="50"/>
      <c r="IE71" s="50"/>
      <c r="IF71" s="50"/>
      <c r="IG71" s="50"/>
      <c r="IH71" s="50"/>
      <c r="II71" s="50"/>
      <c r="IJ71" s="50"/>
      <c r="IK71" s="50"/>
      <c r="IL71" s="50"/>
      <c r="IM71" s="50"/>
      <c r="IN71" s="50"/>
      <c r="IO71" s="50"/>
      <c r="IP71" s="50"/>
      <c r="IQ71" s="50"/>
      <c r="IR71" s="50"/>
      <c r="IS71" s="50"/>
    </row>
    <row r="72" spans="1:253">
      <c r="A72" s="46" t="s">
        <v>225</v>
      </c>
      <c r="B72" s="59" t="s">
        <v>226</v>
      </c>
      <c r="C72" s="46" t="s">
        <v>141</v>
      </c>
      <c r="D72" s="77">
        <f>D73</f>
        <v>1121.9482612041074</v>
      </c>
      <c r="E72" s="77">
        <f t="shared" ref="E72:F72" si="9">E73</f>
        <v>763.35</v>
      </c>
      <c r="F72" s="77">
        <f t="shared" si="9"/>
        <v>971.8125</v>
      </c>
      <c r="G72" s="67"/>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c r="HW72" s="50"/>
      <c r="HX72" s="50"/>
      <c r="HY72" s="50"/>
      <c r="HZ72" s="50"/>
      <c r="IA72" s="50"/>
      <c r="IB72" s="50"/>
      <c r="IC72" s="50"/>
      <c r="ID72" s="50"/>
      <c r="IE72" s="50"/>
      <c r="IF72" s="50"/>
      <c r="IG72" s="50"/>
      <c r="IH72" s="50"/>
      <c r="II72" s="50"/>
      <c r="IJ72" s="50"/>
      <c r="IK72" s="50"/>
      <c r="IL72" s="50"/>
      <c r="IM72" s="50"/>
      <c r="IN72" s="50"/>
      <c r="IO72" s="50"/>
      <c r="IP72" s="50"/>
      <c r="IQ72" s="50"/>
      <c r="IR72" s="50"/>
      <c r="IS72" s="50"/>
    </row>
    <row r="73" spans="1:253">
      <c r="A73" s="43" t="s">
        <v>227</v>
      </c>
      <c r="B73" s="68" t="s">
        <v>228</v>
      </c>
      <c r="C73" s="43" t="s">
        <v>141</v>
      </c>
      <c r="D73" s="78">
        <f>D79/0.8*0.2</f>
        <v>1121.9482612041074</v>
      </c>
      <c r="E73" s="78">
        <f t="shared" ref="E73:F73" si="10">E79/0.8*0.2</f>
        <v>763.35</v>
      </c>
      <c r="F73" s="78">
        <f t="shared" si="10"/>
        <v>971.8125</v>
      </c>
    </row>
    <row r="74" spans="1:253">
      <c r="A74" s="46" t="s">
        <v>229</v>
      </c>
      <c r="B74" s="59" t="s">
        <v>230</v>
      </c>
      <c r="C74" s="46" t="s">
        <v>141</v>
      </c>
      <c r="D74" s="77">
        <v>0</v>
      </c>
      <c r="E74" s="77">
        <v>0</v>
      </c>
      <c r="F74" s="77">
        <v>0</v>
      </c>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c r="IJ74" s="50"/>
      <c r="IK74" s="50"/>
      <c r="IL74" s="50"/>
      <c r="IM74" s="50"/>
      <c r="IN74" s="50"/>
      <c r="IO74" s="50"/>
      <c r="IP74" s="50"/>
      <c r="IQ74" s="50"/>
      <c r="IR74" s="50"/>
      <c r="IS74" s="50"/>
    </row>
    <row r="75" spans="1:253">
      <c r="A75" s="46" t="s">
        <v>231</v>
      </c>
      <c r="B75" s="59" t="s">
        <v>232</v>
      </c>
      <c r="C75" s="46" t="s">
        <v>141</v>
      </c>
      <c r="D75" s="77">
        <f>D76</f>
        <v>1802.0114199999998</v>
      </c>
      <c r="E75" s="77">
        <f t="shared" ref="E75:F75" si="11">E76</f>
        <v>1177.2702828666665</v>
      </c>
      <c r="F75" s="77">
        <f t="shared" si="11"/>
        <v>1912.8686358422983</v>
      </c>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c r="HW75" s="50"/>
      <c r="HX75" s="50"/>
      <c r="HY75" s="50"/>
      <c r="HZ75" s="50"/>
      <c r="IA75" s="50"/>
      <c r="IB75" s="50"/>
      <c r="IC75" s="50"/>
      <c r="ID75" s="50"/>
      <c r="IE75" s="50"/>
      <c r="IF75" s="50"/>
      <c r="IG75" s="50"/>
      <c r="IH75" s="50"/>
      <c r="II75" s="50"/>
      <c r="IJ75" s="50"/>
      <c r="IK75" s="50"/>
      <c r="IL75" s="50"/>
      <c r="IM75" s="50"/>
      <c r="IN75" s="50"/>
      <c r="IO75" s="50"/>
      <c r="IP75" s="50"/>
      <c r="IQ75" s="50"/>
      <c r="IR75" s="50"/>
      <c r="IS75" s="50"/>
    </row>
    <row r="76" spans="1:253">
      <c r="A76" s="43" t="s">
        <v>233</v>
      </c>
      <c r="B76" s="68" t="s">
        <v>234</v>
      </c>
      <c r="C76" s="43" t="s">
        <v>141</v>
      </c>
      <c r="D76" s="78">
        <f>178.00382+1624.0076</f>
        <v>1802.0114199999998</v>
      </c>
      <c r="E76" s="78">
        <v>1177.2702828666665</v>
      </c>
      <c r="F76" s="78">
        <v>1912.8686358422983</v>
      </c>
    </row>
    <row r="77" spans="1:253">
      <c r="A77" s="43" t="s">
        <v>235</v>
      </c>
      <c r="B77" s="68" t="s">
        <v>236</v>
      </c>
      <c r="C77" s="43" t="s">
        <v>141</v>
      </c>
      <c r="D77" s="78">
        <v>0</v>
      </c>
      <c r="E77" s="78">
        <v>0</v>
      </c>
      <c r="F77" s="78">
        <v>0</v>
      </c>
    </row>
    <row r="78" spans="1:253" ht="25.5">
      <c r="A78" s="46" t="s">
        <v>237</v>
      </c>
      <c r="B78" s="69" t="s">
        <v>238</v>
      </c>
      <c r="C78" s="46" t="s">
        <v>141</v>
      </c>
      <c r="D78" s="77">
        <v>0</v>
      </c>
      <c r="E78" s="77">
        <v>0</v>
      </c>
      <c r="F78" s="77">
        <v>0</v>
      </c>
      <c r="G78" s="50"/>
      <c r="H78" s="50"/>
      <c r="I78" s="50" t="s">
        <v>250</v>
      </c>
      <c r="J78" s="50" t="s">
        <v>251</v>
      </c>
      <c r="K78" s="50" t="s">
        <v>251</v>
      </c>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c r="HW78" s="50"/>
      <c r="HX78" s="50"/>
      <c r="HY78" s="50"/>
      <c r="HZ78" s="50"/>
      <c r="IA78" s="50"/>
      <c r="IB78" s="50"/>
      <c r="IC78" s="50"/>
      <c r="ID78" s="50"/>
      <c r="IE78" s="50"/>
      <c r="IF78" s="50"/>
      <c r="IG78" s="50"/>
      <c r="IH78" s="50"/>
      <c r="II78" s="50"/>
      <c r="IJ78" s="50"/>
      <c r="IK78" s="50"/>
      <c r="IL78" s="50"/>
      <c r="IM78" s="50"/>
      <c r="IN78" s="50"/>
      <c r="IO78" s="50"/>
      <c r="IP78" s="50"/>
      <c r="IQ78" s="50"/>
      <c r="IR78" s="50"/>
      <c r="IS78" s="50"/>
    </row>
    <row r="79" spans="1:253">
      <c r="A79" s="46" t="s">
        <v>239</v>
      </c>
      <c r="B79" s="59" t="s">
        <v>240</v>
      </c>
      <c r="C79" s="46" t="s">
        <v>141</v>
      </c>
      <c r="D79" s="87">
        <v>4487.7930448164298</v>
      </c>
      <c r="E79" s="87">
        <v>3053.4</v>
      </c>
      <c r="F79" s="87">
        <v>3887.25</v>
      </c>
      <c r="G79" s="50"/>
      <c r="H79" s="88">
        <f>D79-1789.25861</f>
        <v>2698.5344348164299</v>
      </c>
      <c r="I79" s="50">
        <f>1800*1.304</f>
        <v>2347.2000000000003</v>
      </c>
      <c r="J79" s="88">
        <f>H79-I79-K79</f>
        <v>-270.24556518357042</v>
      </c>
      <c r="K79" s="50">
        <v>621.58000000000004</v>
      </c>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c r="HW79" s="50"/>
      <c r="HX79" s="50"/>
      <c r="HY79" s="50"/>
      <c r="HZ79" s="50"/>
      <c r="IA79" s="50"/>
      <c r="IB79" s="50"/>
      <c r="IC79" s="50"/>
      <c r="ID79" s="50"/>
      <c r="IE79" s="50"/>
      <c r="IF79" s="50"/>
      <c r="IG79" s="50"/>
      <c r="IH79" s="50"/>
      <c r="II79" s="50"/>
      <c r="IJ79" s="50"/>
      <c r="IK79" s="50"/>
      <c r="IL79" s="50"/>
      <c r="IM79" s="50"/>
      <c r="IN79" s="50"/>
      <c r="IO79" s="50"/>
      <c r="IP79" s="50"/>
      <c r="IQ79" s="50"/>
      <c r="IR79" s="50"/>
      <c r="IS79" s="50"/>
    </row>
    <row r="80" spans="1:253" ht="14.25">
      <c r="A80" s="80"/>
      <c r="B80" s="81" t="s">
        <v>241</v>
      </c>
      <c r="C80" s="80" t="s">
        <v>141</v>
      </c>
      <c r="D80" s="82">
        <f>D56+D57+D58+D59+D63+D69+D72+D75+D79</f>
        <v>26253.548496020536</v>
      </c>
      <c r="E80" s="82">
        <f t="shared" ref="E80:F80" si="12">E56+E57+E58+E59+E63+E69+E72+E75+E79</f>
        <v>18725.646630464518</v>
      </c>
      <c r="F80" s="82">
        <f t="shared" si="12"/>
        <v>25967.581187051277</v>
      </c>
      <c r="H80" s="40">
        <v>1789.2586100000001</v>
      </c>
    </row>
    <row r="81" spans="1:253">
      <c r="A81" s="70" t="s">
        <v>242</v>
      </c>
      <c r="B81" s="70"/>
      <c r="C81" s="70"/>
      <c r="D81" s="70"/>
      <c r="E81" s="70"/>
      <c r="F81" s="70"/>
    </row>
    <row r="82" spans="1:253">
      <c r="A82" s="71"/>
      <c r="B82" s="71"/>
      <c r="C82" s="71"/>
    </row>
    <row r="83" spans="1:253" ht="25.5">
      <c r="A83" s="60" t="s">
        <v>124</v>
      </c>
      <c r="B83" s="60" t="s">
        <v>125</v>
      </c>
      <c r="C83" s="60" t="s">
        <v>21</v>
      </c>
      <c r="D83" s="43" t="s">
        <v>246</v>
      </c>
      <c r="E83" s="43" t="s">
        <v>247</v>
      </c>
      <c r="F83" s="43" t="s">
        <v>248</v>
      </c>
    </row>
    <row r="84" spans="1:253">
      <c r="A84" s="45">
        <f>A55</f>
        <v>1</v>
      </c>
      <c r="B84" s="45">
        <f>B55</f>
        <v>2</v>
      </c>
      <c r="C84" s="45">
        <f>C55</f>
        <v>3</v>
      </c>
      <c r="D84" s="45">
        <f>D55</f>
        <v>4</v>
      </c>
      <c r="E84" s="45">
        <f>E55</f>
        <v>5</v>
      </c>
      <c r="F84" s="45">
        <f>F55</f>
        <v>6</v>
      </c>
    </row>
    <row r="85" spans="1:253" ht="25.5">
      <c r="A85" s="72" t="s">
        <v>243</v>
      </c>
      <c r="B85" s="73" t="s">
        <v>242</v>
      </c>
      <c r="C85" s="72" t="s">
        <v>141</v>
      </c>
      <c r="D85" s="77"/>
      <c r="E85" s="83">
        <v>-7983.9449329382333</v>
      </c>
      <c r="F85" s="77"/>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c r="IK85" s="50"/>
      <c r="IL85" s="50"/>
      <c r="IM85" s="50"/>
      <c r="IN85" s="50"/>
      <c r="IO85" s="50"/>
      <c r="IP85" s="50"/>
      <c r="IQ85" s="50"/>
      <c r="IR85" s="50"/>
      <c r="IS85" s="50"/>
    </row>
    <row r="86" spans="1:253" ht="14.25">
      <c r="A86" s="80"/>
      <c r="B86" s="81" t="s">
        <v>244</v>
      </c>
      <c r="C86" s="80" t="s">
        <v>141</v>
      </c>
      <c r="D86" s="82">
        <f>D85+D80+D50</f>
        <v>63839.749946020536</v>
      </c>
      <c r="E86" s="82">
        <f>E85+E80+E50</f>
        <v>47035.006070308518</v>
      </c>
      <c r="F86" s="82">
        <f>F85+F80+F50</f>
        <v>67160.374404139831</v>
      </c>
    </row>
    <row r="88" spans="1:253">
      <c r="F88" s="89">
        <f>F86-F56</f>
        <v>66443.996076567069</v>
      </c>
    </row>
    <row r="89" spans="1:253">
      <c r="D89" s="40">
        <f>130852.66587-11115.46017-57481.97458</f>
        <v>62255.231119999989</v>
      </c>
      <c r="E89" s="89">
        <f>D86-D73-D57</f>
        <v>62526.397554816424</v>
      </c>
      <c r="F89" s="89">
        <f>F88/F8</f>
        <v>30.34249524000688</v>
      </c>
    </row>
  </sheetData>
  <mergeCells count="7">
    <mergeCell ref="A81:F81"/>
    <mergeCell ref="A2:F2"/>
    <mergeCell ref="A3:C3"/>
    <mergeCell ref="A13:C13"/>
    <mergeCell ref="A52:F52"/>
    <mergeCell ref="A69:A70"/>
    <mergeCell ref="B69:B70"/>
  </mergeCells>
  <hyperlinks>
    <hyperlink ref="B49" location="'Расшифровка расходов'!A1" tooltip="Прочие расходы из прибыли" display="Прочие расходы из прибыли" xr:uid="{DF66E66F-1E14-4740-84B9-293DE59C40C8}"/>
    <hyperlink ref="B71" location="'Расшифровка расходов'!A1" tooltip="Другие прочие неподконтрольные расходы" display="Другие прочие неподконтрольные расходы" xr:uid="{F74D5072-DB72-4F83-A1ED-7A2C21DBACA2}"/>
    <hyperlink ref="B41" location="'Расшифровка расходов'!A1" tooltip="Другие прочие подконтрольные расходы" display="Другие прочие подконтрольные расходы" xr:uid="{F0ABC41B-A251-479D-9D4F-AC8E4F1B940E}"/>
  </hyperlinks>
  <pageMargins left="0.70866141732283472" right="0.70866141732283472" top="0.74803149606299213" bottom="0.74803149606299213" header="0.31496062992125984" footer="0.31496062992125984"/>
  <pageSetup paperSize="9" scale="85" orientation="portrait" r:id="rId1"/>
  <extLst>
    <ext xmlns:x14="http://schemas.microsoft.com/office/spreadsheetml/2009/9/main" uri="{CCE6A557-97BC-4b89-ADB6-D9C93CAAB3DF}">
      <x14:dataValidations xmlns:xm="http://schemas.microsoft.com/office/excel/2006/main" count="1">
        <x14:dataValidation type="decimal" allowBlank="1" showInputMessage="1" showErrorMessage="1" errorTitle="Внимание" error="Допускается ввод только действительных чисел!" xr:uid="{1003FA42-9A98-4D84-9062-9446E1AC262A}">
          <x14:formula1>
            <xm:f>-9.99999999999999E+23</xm:f>
          </x14:formula1>
          <x14:formula2>
            <xm:f>9.99999999999999E+23</xm:f>
          </x14:formula2>
          <xm:sqref>ID65526:IH65528 RZ65526:SD65528 ABV65526:ABZ65528 ALR65526:ALV65528 AVN65526:AVR65528 BFJ65526:BFN65528 BPF65526:BPJ65528 BZB65526:BZF65528 CIX65526:CJB65528 CST65526:CSX65528 DCP65526:DCT65528 DML65526:DMP65528 DWH65526:DWL65528 EGD65526:EGH65528 EPZ65526:EQD65528 EZV65526:EZZ65528 FJR65526:FJV65528 FTN65526:FTR65528 GDJ65526:GDN65528 GNF65526:GNJ65528 GXB65526:GXF65528 HGX65526:HHB65528 HQT65526:HQX65528 IAP65526:IAT65528 IKL65526:IKP65528 IUH65526:IUL65528 JED65526:JEH65528 JNZ65526:JOD65528 JXV65526:JXZ65528 KHR65526:KHV65528 KRN65526:KRR65528 LBJ65526:LBN65528 LLF65526:LLJ65528 LVB65526:LVF65528 MEX65526:MFB65528 MOT65526:MOX65528 MYP65526:MYT65528 NIL65526:NIP65528 NSH65526:NSL65528 OCD65526:OCH65528 OLZ65526:OMD65528 OVV65526:OVZ65528 PFR65526:PFV65528 PPN65526:PPR65528 PZJ65526:PZN65528 QJF65526:QJJ65528 QTB65526:QTF65528 RCX65526:RDB65528 RMT65526:RMX65528 RWP65526:RWT65528 SGL65526:SGP65528 SQH65526:SQL65528 TAD65526:TAH65528 TJZ65526:TKD65528 TTV65526:TTZ65528 UDR65526:UDV65528 UNN65526:UNR65528 UXJ65526:UXN65528 VHF65526:VHJ65528 VRB65526:VRF65528 WAX65526:WBB65528 WKT65526:WKX65528 WUP65526:WUT65528 XEL65526:XEP65528 ID131062:IH131064 RZ131062:SD131064 ABV131062:ABZ131064 ALR131062:ALV131064 AVN131062:AVR131064 BFJ131062:BFN131064 BPF131062:BPJ131064 BZB131062:BZF131064 CIX131062:CJB131064 CST131062:CSX131064 DCP131062:DCT131064 DML131062:DMP131064 DWH131062:DWL131064 EGD131062:EGH131064 EPZ131062:EQD131064 EZV131062:EZZ131064 FJR131062:FJV131064 FTN131062:FTR131064 GDJ131062:GDN131064 GNF131062:GNJ131064 GXB131062:GXF131064 HGX131062:HHB131064 HQT131062:HQX131064 IAP131062:IAT131064 IKL131062:IKP131064 IUH131062:IUL131064 JED131062:JEH131064 JNZ131062:JOD131064 JXV131062:JXZ131064 KHR131062:KHV131064 KRN131062:KRR131064 LBJ131062:LBN131064 LLF131062:LLJ131064 LVB131062:LVF131064 MEX131062:MFB131064 MOT131062:MOX131064 MYP131062:MYT131064 NIL131062:NIP131064 NSH131062:NSL131064 OCD131062:OCH131064 OLZ131062:OMD131064 OVV131062:OVZ131064 PFR131062:PFV131064 PPN131062:PPR131064 PZJ131062:PZN131064 QJF131062:QJJ131064 QTB131062:QTF131064 RCX131062:RDB131064 RMT131062:RMX131064 RWP131062:RWT131064 SGL131062:SGP131064 SQH131062:SQL131064 TAD131062:TAH131064 TJZ131062:TKD131064 TTV131062:TTZ131064 UDR131062:UDV131064 UNN131062:UNR131064 UXJ131062:UXN131064 VHF131062:VHJ131064 VRB131062:VRF131064 WAX131062:WBB131064 WKT131062:WKX131064 WUP131062:WUT131064 XEL131062:XEP131064 ID196598:IH196600 RZ196598:SD196600 ABV196598:ABZ196600 ALR196598:ALV196600 AVN196598:AVR196600 BFJ196598:BFN196600 BPF196598:BPJ196600 BZB196598:BZF196600 CIX196598:CJB196600 CST196598:CSX196600 DCP196598:DCT196600 DML196598:DMP196600 DWH196598:DWL196600 EGD196598:EGH196600 EPZ196598:EQD196600 EZV196598:EZZ196600 FJR196598:FJV196600 FTN196598:FTR196600 GDJ196598:GDN196600 GNF196598:GNJ196600 GXB196598:GXF196600 HGX196598:HHB196600 HQT196598:HQX196600 IAP196598:IAT196600 IKL196598:IKP196600 IUH196598:IUL196600 JED196598:JEH196600 JNZ196598:JOD196600 JXV196598:JXZ196600 KHR196598:KHV196600 KRN196598:KRR196600 LBJ196598:LBN196600 LLF196598:LLJ196600 LVB196598:LVF196600 MEX196598:MFB196600 MOT196598:MOX196600 MYP196598:MYT196600 NIL196598:NIP196600 NSH196598:NSL196600 OCD196598:OCH196600 OLZ196598:OMD196600 OVV196598:OVZ196600 PFR196598:PFV196600 PPN196598:PPR196600 PZJ196598:PZN196600 QJF196598:QJJ196600 QTB196598:QTF196600 RCX196598:RDB196600 RMT196598:RMX196600 RWP196598:RWT196600 SGL196598:SGP196600 SQH196598:SQL196600 TAD196598:TAH196600 TJZ196598:TKD196600 TTV196598:TTZ196600 UDR196598:UDV196600 UNN196598:UNR196600 UXJ196598:UXN196600 VHF196598:VHJ196600 VRB196598:VRF196600 WAX196598:WBB196600 WKT196598:WKX196600 WUP196598:WUT196600 XEL196598:XEP196600 ID262134:IH262136 RZ262134:SD262136 ABV262134:ABZ262136 ALR262134:ALV262136 AVN262134:AVR262136 BFJ262134:BFN262136 BPF262134:BPJ262136 BZB262134:BZF262136 CIX262134:CJB262136 CST262134:CSX262136 DCP262134:DCT262136 DML262134:DMP262136 DWH262134:DWL262136 EGD262134:EGH262136 EPZ262134:EQD262136 EZV262134:EZZ262136 FJR262134:FJV262136 FTN262134:FTR262136 GDJ262134:GDN262136 GNF262134:GNJ262136 GXB262134:GXF262136 HGX262134:HHB262136 HQT262134:HQX262136 IAP262134:IAT262136 IKL262134:IKP262136 IUH262134:IUL262136 JED262134:JEH262136 JNZ262134:JOD262136 JXV262134:JXZ262136 KHR262134:KHV262136 KRN262134:KRR262136 LBJ262134:LBN262136 LLF262134:LLJ262136 LVB262134:LVF262136 MEX262134:MFB262136 MOT262134:MOX262136 MYP262134:MYT262136 NIL262134:NIP262136 NSH262134:NSL262136 OCD262134:OCH262136 OLZ262134:OMD262136 OVV262134:OVZ262136 PFR262134:PFV262136 PPN262134:PPR262136 PZJ262134:PZN262136 QJF262134:QJJ262136 QTB262134:QTF262136 RCX262134:RDB262136 RMT262134:RMX262136 RWP262134:RWT262136 SGL262134:SGP262136 SQH262134:SQL262136 TAD262134:TAH262136 TJZ262134:TKD262136 TTV262134:TTZ262136 UDR262134:UDV262136 UNN262134:UNR262136 UXJ262134:UXN262136 VHF262134:VHJ262136 VRB262134:VRF262136 WAX262134:WBB262136 WKT262134:WKX262136 WUP262134:WUT262136 XEL262134:XEP262136 ID327670:IH327672 RZ327670:SD327672 ABV327670:ABZ327672 ALR327670:ALV327672 AVN327670:AVR327672 BFJ327670:BFN327672 BPF327670:BPJ327672 BZB327670:BZF327672 CIX327670:CJB327672 CST327670:CSX327672 DCP327670:DCT327672 DML327670:DMP327672 DWH327670:DWL327672 EGD327670:EGH327672 EPZ327670:EQD327672 EZV327670:EZZ327672 FJR327670:FJV327672 FTN327670:FTR327672 GDJ327670:GDN327672 GNF327670:GNJ327672 GXB327670:GXF327672 HGX327670:HHB327672 HQT327670:HQX327672 IAP327670:IAT327672 IKL327670:IKP327672 IUH327670:IUL327672 JED327670:JEH327672 JNZ327670:JOD327672 JXV327670:JXZ327672 KHR327670:KHV327672 KRN327670:KRR327672 LBJ327670:LBN327672 LLF327670:LLJ327672 LVB327670:LVF327672 MEX327670:MFB327672 MOT327670:MOX327672 MYP327670:MYT327672 NIL327670:NIP327672 NSH327670:NSL327672 OCD327670:OCH327672 OLZ327670:OMD327672 OVV327670:OVZ327672 PFR327670:PFV327672 PPN327670:PPR327672 PZJ327670:PZN327672 QJF327670:QJJ327672 QTB327670:QTF327672 RCX327670:RDB327672 RMT327670:RMX327672 RWP327670:RWT327672 SGL327670:SGP327672 SQH327670:SQL327672 TAD327670:TAH327672 TJZ327670:TKD327672 TTV327670:TTZ327672 UDR327670:UDV327672 UNN327670:UNR327672 UXJ327670:UXN327672 VHF327670:VHJ327672 VRB327670:VRF327672 WAX327670:WBB327672 WKT327670:WKX327672 WUP327670:WUT327672 XEL327670:XEP327672 ID393206:IH393208 RZ393206:SD393208 ABV393206:ABZ393208 ALR393206:ALV393208 AVN393206:AVR393208 BFJ393206:BFN393208 BPF393206:BPJ393208 BZB393206:BZF393208 CIX393206:CJB393208 CST393206:CSX393208 DCP393206:DCT393208 DML393206:DMP393208 DWH393206:DWL393208 EGD393206:EGH393208 EPZ393206:EQD393208 EZV393206:EZZ393208 FJR393206:FJV393208 FTN393206:FTR393208 GDJ393206:GDN393208 GNF393206:GNJ393208 GXB393206:GXF393208 HGX393206:HHB393208 HQT393206:HQX393208 IAP393206:IAT393208 IKL393206:IKP393208 IUH393206:IUL393208 JED393206:JEH393208 JNZ393206:JOD393208 JXV393206:JXZ393208 KHR393206:KHV393208 KRN393206:KRR393208 LBJ393206:LBN393208 LLF393206:LLJ393208 LVB393206:LVF393208 MEX393206:MFB393208 MOT393206:MOX393208 MYP393206:MYT393208 NIL393206:NIP393208 NSH393206:NSL393208 OCD393206:OCH393208 OLZ393206:OMD393208 OVV393206:OVZ393208 PFR393206:PFV393208 PPN393206:PPR393208 PZJ393206:PZN393208 QJF393206:QJJ393208 QTB393206:QTF393208 RCX393206:RDB393208 RMT393206:RMX393208 RWP393206:RWT393208 SGL393206:SGP393208 SQH393206:SQL393208 TAD393206:TAH393208 TJZ393206:TKD393208 TTV393206:TTZ393208 UDR393206:UDV393208 UNN393206:UNR393208 UXJ393206:UXN393208 VHF393206:VHJ393208 VRB393206:VRF393208 WAX393206:WBB393208 WKT393206:WKX393208 WUP393206:WUT393208 XEL393206:XEP393208 ID458742:IH458744 RZ458742:SD458744 ABV458742:ABZ458744 ALR458742:ALV458744 AVN458742:AVR458744 BFJ458742:BFN458744 BPF458742:BPJ458744 BZB458742:BZF458744 CIX458742:CJB458744 CST458742:CSX458744 DCP458742:DCT458744 DML458742:DMP458744 DWH458742:DWL458744 EGD458742:EGH458744 EPZ458742:EQD458744 EZV458742:EZZ458744 FJR458742:FJV458744 FTN458742:FTR458744 GDJ458742:GDN458744 GNF458742:GNJ458744 GXB458742:GXF458744 HGX458742:HHB458744 HQT458742:HQX458744 IAP458742:IAT458744 IKL458742:IKP458744 IUH458742:IUL458744 JED458742:JEH458744 JNZ458742:JOD458744 JXV458742:JXZ458744 KHR458742:KHV458744 KRN458742:KRR458744 LBJ458742:LBN458744 LLF458742:LLJ458744 LVB458742:LVF458744 MEX458742:MFB458744 MOT458742:MOX458744 MYP458742:MYT458744 NIL458742:NIP458744 NSH458742:NSL458744 OCD458742:OCH458744 OLZ458742:OMD458744 OVV458742:OVZ458744 PFR458742:PFV458744 PPN458742:PPR458744 PZJ458742:PZN458744 QJF458742:QJJ458744 QTB458742:QTF458744 RCX458742:RDB458744 RMT458742:RMX458744 RWP458742:RWT458744 SGL458742:SGP458744 SQH458742:SQL458744 TAD458742:TAH458744 TJZ458742:TKD458744 TTV458742:TTZ458744 UDR458742:UDV458744 UNN458742:UNR458744 UXJ458742:UXN458744 VHF458742:VHJ458744 VRB458742:VRF458744 WAX458742:WBB458744 WKT458742:WKX458744 WUP458742:WUT458744 XEL458742:XEP458744 ID524278:IH524280 RZ524278:SD524280 ABV524278:ABZ524280 ALR524278:ALV524280 AVN524278:AVR524280 BFJ524278:BFN524280 BPF524278:BPJ524280 BZB524278:BZF524280 CIX524278:CJB524280 CST524278:CSX524280 DCP524278:DCT524280 DML524278:DMP524280 DWH524278:DWL524280 EGD524278:EGH524280 EPZ524278:EQD524280 EZV524278:EZZ524280 FJR524278:FJV524280 FTN524278:FTR524280 GDJ524278:GDN524280 GNF524278:GNJ524280 GXB524278:GXF524280 HGX524278:HHB524280 HQT524278:HQX524280 IAP524278:IAT524280 IKL524278:IKP524280 IUH524278:IUL524280 JED524278:JEH524280 JNZ524278:JOD524280 JXV524278:JXZ524280 KHR524278:KHV524280 KRN524278:KRR524280 LBJ524278:LBN524280 LLF524278:LLJ524280 LVB524278:LVF524280 MEX524278:MFB524280 MOT524278:MOX524280 MYP524278:MYT524280 NIL524278:NIP524280 NSH524278:NSL524280 OCD524278:OCH524280 OLZ524278:OMD524280 OVV524278:OVZ524280 PFR524278:PFV524280 PPN524278:PPR524280 PZJ524278:PZN524280 QJF524278:QJJ524280 QTB524278:QTF524280 RCX524278:RDB524280 RMT524278:RMX524280 RWP524278:RWT524280 SGL524278:SGP524280 SQH524278:SQL524280 TAD524278:TAH524280 TJZ524278:TKD524280 TTV524278:TTZ524280 UDR524278:UDV524280 UNN524278:UNR524280 UXJ524278:UXN524280 VHF524278:VHJ524280 VRB524278:VRF524280 WAX524278:WBB524280 WKT524278:WKX524280 WUP524278:WUT524280 XEL524278:XEP524280 ID589814:IH589816 RZ589814:SD589816 ABV589814:ABZ589816 ALR589814:ALV589816 AVN589814:AVR589816 BFJ589814:BFN589816 BPF589814:BPJ589816 BZB589814:BZF589816 CIX589814:CJB589816 CST589814:CSX589816 DCP589814:DCT589816 DML589814:DMP589816 DWH589814:DWL589816 EGD589814:EGH589816 EPZ589814:EQD589816 EZV589814:EZZ589816 FJR589814:FJV589816 FTN589814:FTR589816 GDJ589814:GDN589816 GNF589814:GNJ589816 GXB589814:GXF589816 HGX589814:HHB589816 HQT589814:HQX589816 IAP589814:IAT589816 IKL589814:IKP589816 IUH589814:IUL589816 JED589814:JEH589816 JNZ589814:JOD589816 JXV589814:JXZ589816 KHR589814:KHV589816 KRN589814:KRR589816 LBJ589814:LBN589816 LLF589814:LLJ589816 LVB589814:LVF589816 MEX589814:MFB589816 MOT589814:MOX589816 MYP589814:MYT589816 NIL589814:NIP589816 NSH589814:NSL589816 OCD589814:OCH589816 OLZ589814:OMD589816 OVV589814:OVZ589816 PFR589814:PFV589816 PPN589814:PPR589816 PZJ589814:PZN589816 QJF589814:QJJ589816 QTB589814:QTF589816 RCX589814:RDB589816 RMT589814:RMX589816 RWP589814:RWT589816 SGL589814:SGP589816 SQH589814:SQL589816 TAD589814:TAH589816 TJZ589814:TKD589816 TTV589814:TTZ589816 UDR589814:UDV589816 UNN589814:UNR589816 UXJ589814:UXN589816 VHF589814:VHJ589816 VRB589814:VRF589816 WAX589814:WBB589816 WKT589814:WKX589816 WUP589814:WUT589816 XEL589814:XEP589816 ID655350:IH655352 RZ655350:SD655352 ABV655350:ABZ655352 ALR655350:ALV655352 AVN655350:AVR655352 BFJ655350:BFN655352 BPF655350:BPJ655352 BZB655350:BZF655352 CIX655350:CJB655352 CST655350:CSX655352 DCP655350:DCT655352 DML655350:DMP655352 DWH655350:DWL655352 EGD655350:EGH655352 EPZ655350:EQD655352 EZV655350:EZZ655352 FJR655350:FJV655352 FTN655350:FTR655352 GDJ655350:GDN655352 GNF655350:GNJ655352 GXB655350:GXF655352 HGX655350:HHB655352 HQT655350:HQX655352 IAP655350:IAT655352 IKL655350:IKP655352 IUH655350:IUL655352 JED655350:JEH655352 JNZ655350:JOD655352 JXV655350:JXZ655352 KHR655350:KHV655352 KRN655350:KRR655352 LBJ655350:LBN655352 LLF655350:LLJ655352 LVB655350:LVF655352 MEX655350:MFB655352 MOT655350:MOX655352 MYP655350:MYT655352 NIL655350:NIP655352 NSH655350:NSL655352 OCD655350:OCH655352 OLZ655350:OMD655352 OVV655350:OVZ655352 PFR655350:PFV655352 PPN655350:PPR655352 PZJ655350:PZN655352 QJF655350:QJJ655352 QTB655350:QTF655352 RCX655350:RDB655352 RMT655350:RMX655352 RWP655350:RWT655352 SGL655350:SGP655352 SQH655350:SQL655352 TAD655350:TAH655352 TJZ655350:TKD655352 TTV655350:TTZ655352 UDR655350:UDV655352 UNN655350:UNR655352 UXJ655350:UXN655352 VHF655350:VHJ655352 VRB655350:VRF655352 WAX655350:WBB655352 WKT655350:WKX655352 WUP655350:WUT655352 XEL655350:XEP655352 ID720886:IH720888 RZ720886:SD720888 ABV720886:ABZ720888 ALR720886:ALV720888 AVN720886:AVR720888 BFJ720886:BFN720888 BPF720886:BPJ720888 BZB720886:BZF720888 CIX720886:CJB720888 CST720886:CSX720888 DCP720886:DCT720888 DML720886:DMP720888 DWH720886:DWL720888 EGD720886:EGH720888 EPZ720886:EQD720888 EZV720886:EZZ720888 FJR720886:FJV720888 FTN720886:FTR720888 GDJ720886:GDN720888 GNF720886:GNJ720888 GXB720886:GXF720888 HGX720886:HHB720888 HQT720886:HQX720888 IAP720886:IAT720888 IKL720886:IKP720888 IUH720886:IUL720888 JED720886:JEH720888 JNZ720886:JOD720888 JXV720886:JXZ720888 KHR720886:KHV720888 KRN720886:KRR720888 LBJ720886:LBN720888 LLF720886:LLJ720888 LVB720886:LVF720888 MEX720886:MFB720888 MOT720886:MOX720888 MYP720886:MYT720888 NIL720886:NIP720888 NSH720886:NSL720888 OCD720886:OCH720888 OLZ720886:OMD720888 OVV720886:OVZ720888 PFR720886:PFV720888 PPN720886:PPR720888 PZJ720886:PZN720888 QJF720886:QJJ720888 QTB720886:QTF720888 RCX720886:RDB720888 RMT720886:RMX720888 RWP720886:RWT720888 SGL720886:SGP720888 SQH720886:SQL720888 TAD720886:TAH720888 TJZ720886:TKD720888 TTV720886:TTZ720888 UDR720886:UDV720888 UNN720886:UNR720888 UXJ720886:UXN720888 VHF720886:VHJ720888 VRB720886:VRF720888 WAX720886:WBB720888 WKT720886:WKX720888 WUP720886:WUT720888 XEL720886:XEP720888 ID786422:IH786424 RZ786422:SD786424 ABV786422:ABZ786424 ALR786422:ALV786424 AVN786422:AVR786424 BFJ786422:BFN786424 BPF786422:BPJ786424 BZB786422:BZF786424 CIX786422:CJB786424 CST786422:CSX786424 DCP786422:DCT786424 DML786422:DMP786424 DWH786422:DWL786424 EGD786422:EGH786424 EPZ786422:EQD786424 EZV786422:EZZ786424 FJR786422:FJV786424 FTN786422:FTR786424 GDJ786422:GDN786424 GNF786422:GNJ786424 GXB786422:GXF786424 HGX786422:HHB786424 HQT786422:HQX786424 IAP786422:IAT786424 IKL786422:IKP786424 IUH786422:IUL786424 JED786422:JEH786424 JNZ786422:JOD786424 JXV786422:JXZ786424 KHR786422:KHV786424 KRN786422:KRR786424 LBJ786422:LBN786424 LLF786422:LLJ786424 LVB786422:LVF786424 MEX786422:MFB786424 MOT786422:MOX786424 MYP786422:MYT786424 NIL786422:NIP786424 NSH786422:NSL786424 OCD786422:OCH786424 OLZ786422:OMD786424 OVV786422:OVZ786424 PFR786422:PFV786424 PPN786422:PPR786424 PZJ786422:PZN786424 QJF786422:QJJ786424 QTB786422:QTF786424 RCX786422:RDB786424 RMT786422:RMX786424 RWP786422:RWT786424 SGL786422:SGP786424 SQH786422:SQL786424 TAD786422:TAH786424 TJZ786422:TKD786424 TTV786422:TTZ786424 UDR786422:UDV786424 UNN786422:UNR786424 UXJ786422:UXN786424 VHF786422:VHJ786424 VRB786422:VRF786424 WAX786422:WBB786424 WKT786422:WKX786424 WUP786422:WUT786424 XEL786422:XEP786424 ID851958:IH851960 RZ851958:SD851960 ABV851958:ABZ851960 ALR851958:ALV851960 AVN851958:AVR851960 BFJ851958:BFN851960 BPF851958:BPJ851960 BZB851958:BZF851960 CIX851958:CJB851960 CST851958:CSX851960 DCP851958:DCT851960 DML851958:DMP851960 DWH851958:DWL851960 EGD851958:EGH851960 EPZ851958:EQD851960 EZV851958:EZZ851960 FJR851958:FJV851960 FTN851958:FTR851960 GDJ851958:GDN851960 GNF851958:GNJ851960 GXB851958:GXF851960 HGX851958:HHB851960 HQT851958:HQX851960 IAP851958:IAT851960 IKL851958:IKP851960 IUH851958:IUL851960 JED851958:JEH851960 JNZ851958:JOD851960 JXV851958:JXZ851960 KHR851958:KHV851960 KRN851958:KRR851960 LBJ851958:LBN851960 LLF851958:LLJ851960 LVB851958:LVF851960 MEX851958:MFB851960 MOT851958:MOX851960 MYP851958:MYT851960 NIL851958:NIP851960 NSH851958:NSL851960 OCD851958:OCH851960 OLZ851958:OMD851960 OVV851958:OVZ851960 PFR851958:PFV851960 PPN851958:PPR851960 PZJ851958:PZN851960 QJF851958:QJJ851960 QTB851958:QTF851960 RCX851958:RDB851960 RMT851958:RMX851960 RWP851958:RWT851960 SGL851958:SGP851960 SQH851958:SQL851960 TAD851958:TAH851960 TJZ851958:TKD851960 TTV851958:TTZ851960 UDR851958:UDV851960 UNN851958:UNR851960 UXJ851958:UXN851960 VHF851958:VHJ851960 VRB851958:VRF851960 WAX851958:WBB851960 WKT851958:WKX851960 WUP851958:WUT851960 XEL851958:XEP851960 ID917494:IH917496 RZ917494:SD917496 ABV917494:ABZ917496 ALR917494:ALV917496 AVN917494:AVR917496 BFJ917494:BFN917496 BPF917494:BPJ917496 BZB917494:BZF917496 CIX917494:CJB917496 CST917494:CSX917496 DCP917494:DCT917496 DML917494:DMP917496 DWH917494:DWL917496 EGD917494:EGH917496 EPZ917494:EQD917496 EZV917494:EZZ917496 FJR917494:FJV917496 FTN917494:FTR917496 GDJ917494:GDN917496 GNF917494:GNJ917496 GXB917494:GXF917496 HGX917494:HHB917496 HQT917494:HQX917496 IAP917494:IAT917496 IKL917494:IKP917496 IUH917494:IUL917496 JED917494:JEH917496 JNZ917494:JOD917496 JXV917494:JXZ917496 KHR917494:KHV917496 KRN917494:KRR917496 LBJ917494:LBN917496 LLF917494:LLJ917496 LVB917494:LVF917496 MEX917494:MFB917496 MOT917494:MOX917496 MYP917494:MYT917496 NIL917494:NIP917496 NSH917494:NSL917496 OCD917494:OCH917496 OLZ917494:OMD917496 OVV917494:OVZ917496 PFR917494:PFV917496 PPN917494:PPR917496 PZJ917494:PZN917496 QJF917494:QJJ917496 QTB917494:QTF917496 RCX917494:RDB917496 RMT917494:RMX917496 RWP917494:RWT917496 SGL917494:SGP917496 SQH917494:SQL917496 TAD917494:TAH917496 TJZ917494:TKD917496 TTV917494:TTZ917496 UDR917494:UDV917496 UNN917494:UNR917496 UXJ917494:UXN917496 VHF917494:VHJ917496 VRB917494:VRF917496 WAX917494:WBB917496 WKT917494:WKX917496 WUP917494:WUT917496 XEL917494:XEP917496 ID983030:IH983032 RZ983030:SD983032 ABV983030:ABZ983032 ALR983030:ALV983032 AVN983030:AVR983032 BFJ983030:BFN983032 BPF983030:BPJ983032 BZB983030:BZF983032 CIX983030:CJB983032 CST983030:CSX983032 DCP983030:DCT983032 DML983030:DMP983032 DWH983030:DWL983032 EGD983030:EGH983032 EPZ983030:EQD983032 EZV983030:EZZ983032 FJR983030:FJV983032 FTN983030:FTR983032 GDJ983030:GDN983032 GNF983030:GNJ983032 GXB983030:GXF983032 HGX983030:HHB983032 HQT983030:HQX983032 IAP983030:IAT983032 IKL983030:IKP983032 IUH983030:IUL983032 JED983030:JEH983032 JNZ983030:JOD983032 JXV983030:JXZ983032 KHR983030:KHV983032 KRN983030:KRR983032 LBJ983030:LBN983032 LLF983030:LLJ983032 LVB983030:LVF983032 MEX983030:MFB983032 MOT983030:MOX983032 MYP983030:MYT983032 NIL983030:NIP983032 NSH983030:NSL983032 OCD983030:OCH983032 OLZ983030:OMD983032 OVV983030:OVZ983032 PFR983030:PFV983032 PPN983030:PPR983032 PZJ983030:PZN983032 QJF983030:QJJ983032 QTB983030:QTF983032 RCX983030:RDB983032 RMT983030:RMX983032 RWP983030:RWT983032 SGL983030:SGP983032 SQH983030:SQL983032 TAD983030:TAH983032 TJZ983030:TKD983032 TTV983030:TTZ983032 UDR983030:UDV983032 UNN983030:UNR983032 UXJ983030:UXN983032 VHF983030:VHJ983032 VRB983030:VRF983032 WAX983030:WBB983032 WKT983030:WKX983032 WUP983030:WUT983032 XEL983030:XEP983032 ID1048566:IH1048568 RZ1048566:SD1048568 ABV1048566:ABZ1048568 ALR1048566:ALV1048568 AVN1048566:AVR1048568 BFJ1048566:BFN1048568 BPF1048566:BPJ1048568 BZB1048566:BZF1048568 CIX1048566:CJB1048568 CST1048566:CSX1048568 DCP1048566:DCT1048568 DML1048566:DMP1048568 DWH1048566:DWL1048568 EGD1048566:EGH1048568 EPZ1048566:EQD1048568 EZV1048566:EZZ1048568 FJR1048566:FJV1048568 FTN1048566:FTR1048568 GDJ1048566:GDN1048568 GNF1048566:GNJ1048568 GXB1048566:GXF1048568 HGX1048566:HHB1048568 HQT1048566:HQX1048568 IAP1048566:IAT1048568 IKL1048566:IKP1048568 IUH1048566:IUL1048568 JED1048566:JEH1048568 JNZ1048566:JOD1048568 JXV1048566:JXZ1048568 KHR1048566:KHV1048568 KRN1048566:KRR1048568 LBJ1048566:LBN1048568 LLF1048566:LLJ1048568 LVB1048566:LVF1048568 MEX1048566:MFB1048568 MOT1048566:MOX1048568 MYP1048566:MYT1048568 NIL1048566:NIP1048568 NSH1048566:NSL1048568 OCD1048566:OCH1048568 OLZ1048566:OMD1048568 OVV1048566:OVZ1048568 PFR1048566:PFV1048568 PPN1048566:PPR1048568 PZJ1048566:PZN1048568 QJF1048566:QJJ1048568 QTB1048566:QTF1048568 RCX1048566:RDB1048568 RMT1048566:RMX1048568 RWP1048566:RWT1048568 SGL1048566:SGP1048568 SQH1048566:SQL1048568 TAD1048566:TAH1048568 TJZ1048566:TKD1048568 TTV1048566:TTZ1048568 UDR1048566:UDV1048568 UNN1048566:UNR1048568 UXJ1048566:UXN1048568 VHF1048566:VHJ1048568 VRB1048566:VRF1048568 WAX1048566:WBB1048568 WKT1048566:WKX1048568 WUP1048566:WUT1048568 XEL1048566:XEP1048568 ID65530:IH65530 RZ65530:SD65530 ABV65530:ABZ65530 ALR65530:ALV65530 AVN65530:AVR65530 BFJ65530:BFN65530 BPF65530:BPJ65530 BZB65530:BZF65530 CIX65530:CJB65530 CST65530:CSX65530 DCP65530:DCT65530 DML65530:DMP65530 DWH65530:DWL65530 EGD65530:EGH65530 EPZ65530:EQD65530 EZV65530:EZZ65530 FJR65530:FJV65530 FTN65530:FTR65530 GDJ65530:GDN65530 GNF65530:GNJ65530 GXB65530:GXF65530 HGX65530:HHB65530 HQT65530:HQX65530 IAP65530:IAT65530 IKL65530:IKP65530 IUH65530:IUL65530 JED65530:JEH65530 JNZ65530:JOD65530 JXV65530:JXZ65530 KHR65530:KHV65530 KRN65530:KRR65530 LBJ65530:LBN65530 LLF65530:LLJ65530 LVB65530:LVF65530 MEX65530:MFB65530 MOT65530:MOX65530 MYP65530:MYT65530 NIL65530:NIP65530 NSH65530:NSL65530 OCD65530:OCH65530 OLZ65530:OMD65530 OVV65530:OVZ65530 PFR65530:PFV65530 PPN65530:PPR65530 PZJ65530:PZN65530 QJF65530:QJJ65530 QTB65530:QTF65530 RCX65530:RDB65530 RMT65530:RMX65530 RWP65530:RWT65530 SGL65530:SGP65530 SQH65530:SQL65530 TAD65530:TAH65530 TJZ65530:TKD65530 TTV65530:TTZ65530 UDR65530:UDV65530 UNN65530:UNR65530 UXJ65530:UXN65530 VHF65530:VHJ65530 VRB65530:VRF65530 WAX65530:WBB65530 WKT65530:WKX65530 WUP65530:WUT65530 XEL65530:XEP65530 ID131066:IH131066 RZ131066:SD131066 ABV131066:ABZ131066 ALR131066:ALV131066 AVN131066:AVR131066 BFJ131066:BFN131066 BPF131066:BPJ131066 BZB131066:BZF131066 CIX131066:CJB131066 CST131066:CSX131066 DCP131066:DCT131066 DML131066:DMP131066 DWH131066:DWL131066 EGD131066:EGH131066 EPZ131066:EQD131066 EZV131066:EZZ131066 FJR131066:FJV131066 FTN131066:FTR131066 GDJ131066:GDN131066 GNF131066:GNJ131066 GXB131066:GXF131066 HGX131066:HHB131066 HQT131066:HQX131066 IAP131066:IAT131066 IKL131066:IKP131066 IUH131066:IUL131066 JED131066:JEH131066 JNZ131066:JOD131066 JXV131066:JXZ131066 KHR131066:KHV131066 KRN131066:KRR131066 LBJ131066:LBN131066 LLF131066:LLJ131066 LVB131066:LVF131066 MEX131066:MFB131066 MOT131066:MOX131066 MYP131066:MYT131066 NIL131066:NIP131066 NSH131066:NSL131066 OCD131066:OCH131066 OLZ131066:OMD131066 OVV131066:OVZ131066 PFR131066:PFV131066 PPN131066:PPR131066 PZJ131066:PZN131066 QJF131066:QJJ131066 QTB131066:QTF131066 RCX131066:RDB131066 RMT131066:RMX131066 RWP131066:RWT131066 SGL131066:SGP131066 SQH131066:SQL131066 TAD131066:TAH131066 TJZ131066:TKD131066 TTV131066:TTZ131066 UDR131066:UDV131066 UNN131066:UNR131066 UXJ131066:UXN131066 VHF131066:VHJ131066 VRB131066:VRF131066 WAX131066:WBB131066 WKT131066:WKX131066 WUP131066:WUT131066 XEL131066:XEP131066 ID196602:IH196602 RZ196602:SD196602 ABV196602:ABZ196602 ALR196602:ALV196602 AVN196602:AVR196602 BFJ196602:BFN196602 BPF196602:BPJ196602 BZB196602:BZF196602 CIX196602:CJB196602 CST196602:CSX196602 DCP196602:DCT196602 DML196602:DMP196602 DWH196602:DWL196602 EGD196602:EGH196602 EPZ196602:EQD196602 EZV196602:EZZ196602 FJR196602:FJV196602 FTN196602:FTR196602 GDJ196602:GDN196602 GNF196602:GNJ196602 GXB196602:GXF196602 HGX196602:HHB196602 HQT196602:HQX196602 IAP196602:IAT196602 IKL196602:IKP196602 IUH196602:IUL196602 JED196602:JEH196602 JNZ196602:JOD196602 JXV196602:JXZ196602 KHR196602:KHV196602 KRN196602:KRR196602 LBJ196602:LBN196602 LLF196602:LLJ196602 LVB196602:LVF196602 MEX196602:MFB196602 MOT196602:MOX196602 MYP196602:MYT196602 NIL196602:NIP196602 NSH196602:NSL196602 OCD196602:OCH196602 OLZ196602:OMD196602 OVV196602:OVZ196602 PFR196602:PFV196602 PPN196602:PPR196602 PZJ196602:PZN196602 QJF196602:QJJ196602 QTB196602:QTF196602 RCX196602:RDB196602 RMT196602:RMX196602 RWP196602:RWT196602 SGL196602:SGP196602 SQH196602:SQL196602 TAD196602:TAH196602 TJZ196602:TKD196602 TTV196602:TTZ196602 UDR196602:UDV196602 UNN196602:UNR196602 UXJ196602:UXN196602 VHF196602:VHJ196602 VRB196602:VRF196602 WAX196602:WBB196602 WKT196602:WKX196602 WUP196602:WUT196602 XEL196602:XEP196602 ID262138:IH262138 RZ262138:SD262138 ABV262138:ABZ262138 ALR262138:ALV262138 AVN262138:AVR262138 BFJ262138:BFN262138 BPF262138:BPJ262138 BZB262138:BZF262138 CIX262138:CJB262138 CST262138:CSX262138 DCP262138:DCT262138 DML262138:DMP262138 DWH262138:DWL262138 EGD262138:EGH262138 EPZ262138:EQD262138 EZV262138:EZZ262138 FJR262138:FJV262138 FTN262138:FTR262138 GDJ262138:GDN262138 GNF262138:GNJ262138 GXB262138:GXF262138 HGX262138:HHB262138 HQT262138:HQX262138 IAP262138:IAT262138 IKL262138:IKP262138 IUH262138:IUL262138 JED262138:JEH262138 JNZ262138:JOD262138 JXV262138:JXZ262138 KHR262138:KHV262138 KRN262138:KRR262138 LBJ262138:LBN262138 LLF262138:LLJ262138 LVB262138:LVF262138 MEX262138:MFB262138 MOT262138:MOX262138 MYP262138:MYT262138 NIL262138:NIP262138 NSH262138:NSL262138 OCD262138:OCH262138 OLZ262138:OMD262138 OVV262138:OVZ262138 PFR262138:PFV262138 PPN262138:PPR262138 PZJ262138:PZN262138 QJF262138:QJJ262138 QTB262138:QTF262138 RCX262138:RDB262138 RMT262138:RMX262138 RWP262138:RWT262138 SGL262138:SGP262138 SQH262138:SQL262138 TAD262138:TAH262138 TJZ262138:TKD262138 TTV262138:TTZ262138 UDR262138:UDV262138 UNN262138:UNR262138 UXJ262138:UXN262138 VHF262138:VHJ262138 VRB262138:VRF262138 WAX262138:WBB262138 WKT262138:WKX262138 WUP262138:WUT262138 XEL262138:XEP262138 ID327674:IH327674 RZ327674:SD327674 ABV327674:ABZ327674 ALR327674:ALV327674 AVN327674:AVR327674 BFJ327674:BFN327674 BPF327674:BPJ327674 BZB327674:BZF327674 CIX327674:CJB327674 CST327674:CSX327674 DCP327674:DCT327674 DML327674:DMP327674 DWH327674:DWL327674 EGD327674:EGH327674 EPZ327674:EQD327674 EZV327674:EZZ327674 FJR327674:FJV327674 FTN327674:FTR327674 GDJ327674:GDN327674 GNF327674:GNJ327674 GXB327674:GXF327674 HGX327674:HHB327674 HQT327674:HQX327674 IAP327674:IAT327674 IKL327674:IKP327674 IUH327674:IUL327674 JED327674:JEH327674 JNZ327674:JOD327674 JXV327674:JXZ327674 KHR327674:KHV327674 KRN327674:KRR327674 LBJ327674:LBN327674 LLF327674:LLJ327674 LVB327674:LVF327674 MEX327674:MFB327674 MOT327674:MOX327674 MYP327674:MYT327674 NIL327674:NIP327674 NSH327674:NSL327674 OCD327674:OCH327674 OLZ327674:OMD327674 OVV327674:OVZ327674 PFR327674:PFV327674 PPN327674:PPR327674 PZJ327674:PZN327674 QJF327674:QJJ327674 QTB327674:QTF327674 RCX327674:RDB327674 RMT327674:RMX327674 RWP327674:RWT327674 SGL327674:SGP327674 SQH327674:SQL327674 TAD327674:TAH327674 TJZ327674:TKD327674 TTV327674:TTZ327674 UDR327674:UDV327674 UNN327674:UNR327674 UXJ327674:UXN327674 VHF327674:VHJ327674 VRB327674:VRF327674 WAX327674:WBB327674 WKT327674:WKX327674 WUP327674:WUT327674 XEL327674:XEP327674 ID393210:IH393210 RZ393210:SD393210 ABV393210:ABZ393210 ALR393210:ALV393210 AVN393210:AVR393210 BFJ393210:BFN393210 BPF393210:BPJ393210 BZB393210:BZF393210 CIX393210:CJB393210 CST393210:CSX393210 DCP393210:DCT393210 DML393210:DMP393210 DWH393210:DWL393210 EGD393210:EGH393210 EPZ393210:EQD393210 EZV393210:EZZ393210 FJR393210:FJV393210 FTN393210:FTR393210 GDJ393210:GDN393210 GNF393210:GNJ393210 GXB393210:GXF393210 HGX393210:HHB393210 HQT393210:HQX393210 IAP393210:IAT393210 IKL393210:IKP393210 IUH393210:IUL393210 JED393210:JEH393210 JNZ393210:JOD393210 JXV393210:JXZ393210 KHR393210:KHV393210 KRN393210:KRR393210 LBJ393210:LBN393210 LLF393210:LLJ393210 LVB393210:LVF393210 MEX393210:MFB393210 MOT393210:MOX393210 MYP393210:MYT393210 NIL393210:NIP393210 NSH393210:NSL393210 OCD393210:OCH393210 OLZ393210:OMD393210 OVV393210:OVZ393210 PFR393210:PFV393210 PPN393210:PPR393210 PZJ393210:PZN393210 QJF393210:QJJ393210 QTB393210:QTF393210 RCX393210:RDB393210 RMT393210:RMX393210 RWP393210:RWT393210 SGL393210:SGP393210 SQH393210:SQL393210 TAD393210:TAH393210 TJZ393210:TKD393210 TTV393210:TTZ393210 UDR393210:UDV393210 UNN393210:UNR393210 UXJ393210:UXN393210 VHF393210:VHJ393210 VRB393210:VRF393210 WAX393210:WBB393210 WKT393210:WKX393210 WUP393210:WUT393210 XEL393210:XEP393210 ID458746:IH458746 RZ458746:SD458746 ABV458746:ABZ458746 ALR458746:ALV458746 AVN458746:AVR458746 BFJ458746:BFN458746 BPF458746:BPJ458746 BZB458746:BZF458746 CIX458746:CJB458746 CST458746:CSX458746 DCP458746:DCT458746 DML458746:DMP458746 DWH458746:DWL458746 EGD458746:EGH458746 EPZ458746:EQD458746 EZV458746:EZZ458746 FJR458746:FJV458746 FTN458746:FTR458746 GDJ458746:GDN458746 GNF458746:GNJ458746 GXB458746:GXF458746 HGX458746:HHB458746 HQT458746:HQX458746 IAP458746:IAT458746 IKL458746:IKP458746 IUH458746:IUL458746 JED458746:JEH458746 JNZ458746:JOD458746 JXV458746:JXZ458746 KHR458746:KHV458746 KRN458746:KRR458746 LBJ458746:LBN458746 LLF458746:LLJ458746 LVB458746:LVF458746 MEX458746:MFB458746 MOT458746:MOX458746 MYP458746:MYT458746 NIL458746:NIP458746 NSH458746:NSL458746 OCD458746:OCH458746 OLZ458746:OMD458746 OVV458746:OVZ458746 PFR458746:PFV458746 PPN458746:PPR458746 PZJ458746:PZN458746 QJF458746:QJJ458746 QTB458746:QTF458746 RCX458746:RDB458746 RMT458746:RMX458746 RWP458746:RWT458746 SGL458746:SGP458746 SQH458746:SQL458746 TAD458746:TAH458746 TJZ458746:TKD458746 TTV458746:TTZ458746 UDR458746:UDV458746 UNN458746:UNR458746 UXJ458746:UXN458746 VHF458746:VHJ458746 VRB458746:VRF458746 WAX458746:WBB458746 WKT458746:WKX458746 WUP458746:WUT458746 XEL458746:XEP458746 ID524282:IH524282 RZ524282:SD524282 ABV524282:ABZ524282 ALR524282:ALV524282 AVN524282:AVR524282 BFJ524282:BFN524282 BPF524282:BPJ524282 BZB524282:BZF524282 CIX524282:CJB524282 CST524282:CSX524282 DCP524282:DCT524282 DML524282:DMP524282 DWH524282:DWL524282 EGD524282:EGH524282 EPZ524282:EQD524282 EZV524282:EZZ524282 FJR524282:FJV524282 FTN524282:FTR524282 GDJ524282:GDN524282 GNF524282:GNJ524282 GXB524282:GXF524282 HGX524282:HHB524282 HQT524282:HQX524282 IAP524282:IAT524282 IKL524282:IKP524282 IUH524282:IUL524282 JED524282:JEH524282 JNZ524282:JOD524282 JXV524282:JXZ524282 KHR524282:KHV524282 KRN524282:KRR524282 LBJ524282:LBN524282 LLF524282:LLJ524282 LVB524282:LVF524282 MEX524282:MFB524282 MOT524282:MOX524282 MYP524282:MYT524282 NIL524282:NIP524282 NSH524282:NSL524282 OCD524282:OCH524282 OLZ524282:OMD524282 OVV524282:OVZ524282 PFR524282:PFV524282 PPN524282:PPR524282 PZJ524282:PZN524282 QJF524282:QJJ524282 QTB524282:QTF524282 RCX524282:RDB524282 RMT524282:RMX524282 RWP524282:RWT524282 SGL524282:SGP524282 SQH524282:SQL524282 TAD524282:TAH524282 TJZ524282:TKD524282 TTV524282:TTZ524282 UDR524282:UDV524282 UNN524282:UNR524282 UXJ524282:UXN524282 VHF524282:VHJ524282 VRB524282:VRF524282 WAX524282:WBB524282 WKT524282:WKX524282 WUP524282:WUT524282 XEL524282:XEP524282 ID589818:IH589818 RZ589818:SD589818 ABV589818:ABZ589818 ALR589818:ALV589818 AVN589818:AVR589818 BFJ589818:BFN589818 BPF589818:BPJ589818 BZB589818:BZF589818 CIX589818:CJB589818 CST589818:CSX589818 DCP589818:DCT589818 DML589818:DMP589818 DWH589818:DWL589818 EGD589818:EGH589818 EPZ589818:EQD589818 EZV589818:EZZ589818 FJR589818:FJV589818 FTN589818:FTR589818 GDJ589818:GDN589818 GNF589818:GNJ589818 GXB589818:GXF589818 HGX589818:HHB589818 HQT589818:HQX589818 IAP589818:IAT589818 IKL589818:IKP589818 IUH589818:IUL589818 JED589818:JEH589818 JNZ589818:JOD589818 JXV589818:JXZ589818 KHR589818:KHV589818 KRN589818:KRR589818 LBJ589818:LBN589818 LLF589818:LLJ589818 LVB589818:LVF589818 MEX589818:MFB589818 MOT589818:MOX589818 MYP589818:MYT589818 NIL589818:NIP589818 NSH589818:NSL589818 OCD589818:OCH589818 OLZ589818:OMD589818 OVV589818:OVZ589818 PFR589818:PFV589818 PPN589818:PPR589818 PZJ589818:PZN589818 QJF589818:QJJ589818 QTB589818:QTF589818 RCX589818:RDB589818 RMT589818:RMX589818 RWP589818:RWT589818 SGL589818:SGP589818 SQH589818:SQL589818 TAD589818:TAH589818 TJZ589818:TKD589818 TTV589818:TTZ589818 UDR589818:UDV589818 UNN589818:UNR589818 UXJ589818:UXN589818 VHF589818:VHJ589818 VRB589818:VRF589818 WAX589818:WBB589818 WKT589818:WKX589818 WUP589818:WUT589818 XEL589818:XEP589818 ID655354:IH655354 RZ655354:SD655354 ABV655354:ABZ655354 ALR655354:ALV655354 AVN655354:AVR655354 BFJ655354:BFN655354 BPF655354:BPJ655354 BZB655354:BZF655354 CIX655354:CJB655354 CST655354:CSX655354 DCP655354:DCT655354 DML655354:DMP655354 DWH655354:DWL655354 EGD655354:EGH655354 EPZ655354:EQD655354 EZV655354:EZZ655354 FJR655354:FJV655354 FTN655354:FTR655354 GDJ655354:GDN655354 GNF655354:GNJ655354 GXB655354:GXF655354 HGX655354:HHB655354 HQT655354:HQX655354 IAP655354:IAT655354 IKL655354:IKP655354 IUH655354:IUL655354 JED655354:JEH655354 JNZ655354:JOD655354 JXV655354:JXZ655354 KHR655354:KHV655354 KRN655354:KRR655354 LBJ655354:LBN655354 LLF655354:LLJ655354 LVB655354:LVF655354 MEX655354:MFB655354 MOT655354:MOX655354 MYP655354:MYT655354 NIL655354:NIP655354 NSH655354:NSL655354 OCD655354:OCH655354 OLZ655354:OMD655354 OVV655354:OVZ655354 PFR655354:PFV655354 PPN655354:PPR655354 PZJ655354:PZN655354 QJF655354:QJJ655354 QTB655354:QTF655354 RCX655354:RDB655354 RMT655354:RMX655354 RWP655354:RWT655354 SGL655354:SGP655354 SQH655354:SQL655354 TAD655354:TAH655354 TJZ655354:TKD655354 TTV655354:TTZ655354 UDR655354:UDV655354 UNN655354:UNR655354 UXJ655354:UXN655354 VHF655354:VHJ655354 VRB655354:VRF655354 WAX655354:WBB655354 WKT655354:WKX655354 WUP655354:WUT655354 XEL655354:XEP655354 ID720890:IH720890 RZ720890:SD720890 ABV720890:ABZ720890 ALR720890:ALV720890 AVN720890:AVR720890 BFJ720890:BFN720890 BPF720890:BPJ720890 BZB720890:BZF720890 CIX720890:CJB720890 CST720890:CSX720890 DCP720890:DCT720890 DML720890:DMP720890 DWH720890:DWL720890 EGD720890:EGH720890 EPZ720890:EQD720890 EZV720890:EZZ720890 FJR720890:FJV720890 FTN720890:FTR720890 GDJ720890:GDN720890 GNF720890:GNJ720890 GXB720890:GXF720890 HGX720890:HHB720890 HQT720890:HQX720890 IAP720890:IAT720890 IKL720890:IKP720890 IUH720890:IUL720890 JED720890:JEH720890 JNZ720890:JOD720890 JXV720890:JXZ720890 KHR720890:KHV720890 KRN720890:KRR720890 LBJ720890:LBN720890 LLF720890:LLJ720890 LVB720890:LVF720890 MEX720890:MFB720890 MOT720890:MOX720890 MYP720890:MYT720890 NIL720890:NIP720890 NSH720890:NSL720890 OCD720890:OCH720890 OLZ720890:OMD720890 OVV720890:OVZ720890 PFR720890:PFV720890 PPN720890:PPR720890 PZJ720890:PZN720890 QJF720890:QJJ720890 QTB720890:QTF720890 RCX720890:RDB720890 RMT720890:RMX720890 RWP720890:RWT720890 SGL720890:SGP720890 SQH720890:SQL720890 TAD720890:TAH720890 TJZ720890:TKD720890 TTV720890:TTZ720890 UDR720890:UDV720890 UNN720890:UNR720890 UXJ720890:UXN720890 VHF720890:VHJ720890 VRB720890:VRF720890 WAX720890:WBB720890 WKT720890:WKX720890 WUP720890:WUT720890 XEL720890:XEP720890 ID786426:IH786426 RZ786426:SD786426 ABV786426:ABZ786426 ALR786426:ALV786426 AVN786426:AVR786426 BFJ786426:BFN786426 BPF786426:BPJ786426 BZB786426:BZF786426 CIX786426:CJB786426 CST786426:CSX786426 DCP786426:DCT786426 DML786426:DMP786426 DWH786426:DWL786426 EGD786426:EGH786426 EPZ786426:EQD786426 EZV786426:EZZ786426 FJR786426:FJV786426 FTN786426:FTR786426 GDJ786426:GDN786426 GNF786426:GNJ786426 GXB786426:GXF786426 HGX786426:HHB786426 HQT786426:HQX786426 IAP786426:IAT786426 IKL786426:IKP786426 IUH786426:IUL786426 JED786426:JEH786426 JNZ786426:JOD786426 JXV786426:JXZ786426 KHR786426:KHV786426 KRN786426:KRR786426 LBJ786426:LBN786426 LLF786426:LLJ786426 LVB786426:LVF786426 MEX786426:MFB786426 MOT786426:MOX786426 MYP786426:MYT786426 NIL786426:NIP786426 NSH786426:NSL786426 OCD786426:OCH786426 OLZ786426:OMD786426 OVV786426:OVZ786426 PFR786426:PFV786426 PPN786426:PPR786426 PZJ786426:PZN786426 QJF786426:QJJ786426 QTB786426:QTF786426 RCX786426:RDB786426 RMT786426:RMX786426 RWP786426:RWT786426 SGL786426:SGP786426 SQH786426:SQL786426 TAD786426:TAH786426 TJZ786426:TKD786426 TTV786426:TTZ786426 UDR786426:UDV786426 UNN786426:UNR786426 UXJ786426:UXN786426 VHF786426:VHJ786426 VRB786426:VRF786426 WAX786426:WBB786426 WKT786426:WKX786426 WUP786426:WUT786426 XEL786426:XEP786426 ID851962:IH851962 RZ851962:SD851962 ABV851962:ABZ851962 ALR851962:ALV851962 AVN851962:AVR851962 BFJ851962:BFN851962 BPF851962:BPJ851962 BZB851962:BZF851962 CIX851962:CJB851962 CST851962:CSX851962 DCP851962:DCT851962 DML851962:DMP851962 DWH851962:DWL851962 EGD851962:EGH851962 EPZ851962:EQD851962 EZV851962:EZZ851962 FJR851962:FJV851962 FTN851962:FTR851962 GDJ851962:GDN851962 GNF851962:GNJ851962 GXB851962:GXF851962 HGX851962:HHB851962 HQT851962:HQX851962 IAP851962:IAT851962 IKL851962:IKP851962 IUH851962:IUL851962 JED851962:JEH851962 JNZ851962:JOD851962 JXV851962:JXZ851962 KHR851962:KHV851962 KRN851962:KRR851962 LBJ851962:LBN851962 LLF851962:LLJ851962 LVB851962:LVF851962 MEX851962:MFB851962 MOT851962:MOX851962 MYP851962:MYT851962 NIL851962:NIP851962 NSH851962:NSL851962 OCD851962:OCH851962 OLZ851962:OMD851962 OVV851962:OVZ851962 PFR851962:PFV851962 PPN851962:PPR851962 PZJ851962:PZN851962 QJF851962:QJJ851962 QTB851962:QTF851962 RCX851962:RDB851962 RMT851962:RMX851962 RWP851962:RWT851962 SGL851962:SGP851962 SQH851962:SQL851962 TAD851962:TAH851962 TJZ851962:TKD851962 TTV851962:TTZ851962 UDR851962:UDV851962 UNN851962:UNR851962 UXJ851962:UXN851962 VHF851962:VHJ851962 VRB851962:VRF851962 WAX851962:WBB851962 WKT851962:WKX851962 WUP851962:WUT851962 XEL851962:XEP851962 ID917498:IH917498 RZ917498:SD917498 ABV917498:ABZ917498 ALR917498:ALV917498 AVN917498:AVR917498 BFJ917498:BFN917498 BPF917498:BPJ917498 BZB917498:BZF917498 CIX917498:CJB917498 CST917498:CSX917498 DCP917498:DCT917498 DML917498:DMP917498 DWH917498:DWL917498 EGD917498:EGH917498 EPZ917498:EQD917498 EZV917498:EZZ917498 FJR917498:FJV917498 FTN917498:FTR917498 GDJ917498:GDN917498 GNF917498:GNJ917498 GXB917498:GXF917498 HGX917498:HHB917498 HQT917498:HQX917498 IAP917498:IAT917498 IKL917498:IKP917498 IUH917498:IUL917498 JED917498:JEH917498 JNZ917498:JOD917498 JXV917498:JXZ917498 KHR917498:KHV917498 KRN917498:KRR917498 LBJ917498:LBN917498 LLF917498:LLJ917498 LVB917498:LVF917498 MEX917498:MFB917498 MOT917498:MOX917498 MYP917498:MYT917498 NIL917498:NIP917498 NSH917498:NSL917498 OCD917498:OCH917498 OLZ917498:OMD917498 OVV917498:OVZ917498 PFR917498:PFV917498 PPN917498:PPR917498 PZJ917498:PZN917498 QJF917498:QJJ917498 QTB917498:QTF917498 RCX917498:RDB917498 RMT917498:RMX917498 RWP917498:RWT917498 SGL917498:SGP917498 SQH917498:SQL917498 TAD917498:TAH917498 TJZ917498:TKD917498 TTV917498:TTZ917498 UDR917498:UDV917498 UNN917498:UNR917498 UXJ917498:UXN917498 VHF917498:VHJ917498 VRB917498:VRF917498 WAX917498:WBB917498 WKT917498:WKX917498 WUP917498:WUT917498 XEL917498:XEP917498 ID983034:IH983034 RZ983034:SD983034 ABV983034:ABZ983034 ALR983034:ALV983034 AVN983034:AVR983034 BFJ983034:BFN983034 BPF983034:BPJ983034 BZB983034:BZF983034 CIX983034:CJB983034 CST983034:CSX983034 DCP983034:DCT983034 DML983034:DMP983034 DWH983034:DWL983034 EGD983034:EGH983034 EPZ983034:EQD983034 EZV983034:EZZ983034 FJR983034:FJV983034 FTN983034:FTR983034 GDJ983034:GDN983034 GNF983034:GNJ983034 GXB983034:GXF983034 HGX983034:HHB983034 HQT983034:HQX983034 IAP983034:IAT983034 IKL983034:IKP983034 IUH983034:IUL983034 JED983034:JEH983034 JNZ983034:JOD983034 JXV983034:JXZ983034 KHR983034:KHV983034 KRN983034:KRR983034 LBJ983034:LBN983034 LLF983034:LLJ983034 LVB983034:LVF983034 MEX983034:MFB983034 MOT983034:MOX983034 MYP983034:MYT983034 NIL983034:NIP983034 NSH983034:NSL983034 OCD983034:OCH983034 OLZ983034:OMD983034 OVV983034:OVZ983034 PFR983034:PFV983034 PPN983034:PPR983034 PZJ983034:PZN983034 QJF983034:QJJ983034 QTB983034:QTF983034 RCX983034:RDB983034 RMT983034:RMX983034 RWP983034:RWT983034 SGL983034:SGP983034 SQH983034:SQL983034 TAD983034:TAH983034 TJZ983034:TKD983034 TTV983034:TTZ983034 UDR983034:UDV983034 UNN983034:UNR983034 UXJ983034:UXN983034 VHF983034:VHJ983034 VRB983034:VRF983034 WAX983034:WBB983034 WKT983034:WKX983034 WUP983034:WUT983034 XEL983034:XEP983034 ID1048570:IH1048570 RZ1048570:SD1048570 ABV1048570:ABZ1048570 ALR1048570:ALV1048570 AVN1048570:AVR1048570 BFJ1048570:BFN1048570 BPF1048570:BPJ1048570 BZB1048570:BZF1048570 CIX1048570:CJB1048570 CST1048570:CSX1048570 DCP1048570:DCT1048570 DML1048570:DMP1048570 DWH1048570:DWL1048570 EGD1048570:EGH1048570 EPZ1048570:EQD1048570 EZV1048570:EZZ1048570 FJR1048570:FJV1048570 FTN1048570:FTR1048570 GDJ1048570:GDN1048570 GNF1048570:GNJ1048570 GXB1048570:GXF1048570 HGX1048570:HHB1048570 HQT1048570:HQX1048570 IAP1048570:IAT1048570 IKL1048570:IKP1048570 IUH1048570:IUL1048570 JED1048570:JEH1048570 JNZ1048570:JOD1048570 JXV1048570:JXZ1048570 KHR1048570:KHV1048570 KRN1048570:KRR1048570 LBJ1048570:LBN1048570 LLF1048570:LLJ1048570 LVB1048570:LVF1048570 MEX1048570:MFB1048570 MOT1048570:MOX1048570 MYP1048570:MYT1048570 NIL1048570:NIP1048570 NSH1048570:NSL1048570 OCD1048570:OCH1048570 OLZ1048570:OMD1048570 OVV1048570:OVZ1048570 PFR1048570:PFV1048570 PPN1048570:PPR1048570 PZJ1048570:PZN1048570 QJF1048570:QJJ1048570 QTB1048570:QTF1048570 RCX1048570:RDB1048570 RMT1048570:RMX1048570 RWP1048570:RWT1048570 SGL1048570:SGP1048570 SQH1048570:SQL1048570 TAD1048570:TAH1048570 TJZ1048570:TKD1048570 TTV1048570:TTZ1048570 UDR1048570:UDV1048570 UNN1048570:UNR1048570 UXJ1048570:UXN1048570 VHF1048570:VHJ1048570 VRB1048570:VRF1048570 WAX1048570:WBB1048570 WKT1048570:WKX1048570 WUP1048570:WUT1048570 XEL1048570:XEP1048570 II85 SE85 ACA85 ALW85 AVS85 BFO85 BPK85 BZG85 CJC85 CSY85 DCU85 DMQ85 DWM85 EGI85 EQE85 FAA85 FJW85 FTS85 GDO85 GNK85 GXG85 HHC85 HQY85 IAU85 IKQ85 IUM85 JEI85 JOE85 JYA85 KHW85 KRS85 LBO85 LLK85 LVG85 MFC85 MOY85 MYU85 NIQ85 NSM85 OCI85 OME85 OWA85 PFW85 PPS85 PZO85 QJK85 QTG85 RDC85 RMY85 RWU85 SGQ85 SQM85 TAI85 TKE85 TUA85 UDW85 UNS85 UXO85 VHK85 VRG85 WBC85 WKY85 WUU85 XEQ85 II65621 SE65621 ACA65621 ALW65621 AVS65621 BFO65621 BPK65621 BZG65621 CJC65621 CSY65621 DCU65621 DMQ65621 DWM65621 EGI65621 EQE65621 FAA65621 FJW65621 FTS65621 GDO65621 GNK65621 GXG65621 HHC65621 HQY65621 IAU65621 IKQ65621 IUM65621 JEI65621 JOE65621 JYA65621 KHW65621 KRS65621 LBO65621 LLK65621 LVG65621 MFC65621 MOY65621 MYU65621 NIQ65621 NSM65621 OCI65621 OME65621 OWA65621 PFW65621 PPS65621 PZO65621 QJK65621 QTG65621 RDC65621 RMY65621 RWU65621 SGQ65621 SQM65621 TAI65621 TKE65621 TUA65621 UDW65621 UNS65621 UXO65621 VHK65621 VRG65621 WBC65621 WKY65621 WUU65621 XEQ65621 II131157 SE131157 ACA131157 ALW131157 AVS131157 BFO131157 BPK131157 BZG131157 CJC131157 CSY131157 DCU131157 DMQ131157 DWM131157 EGI131157 EQE131157 FAA131157 FJW131157 FTS131157 GDO131157 GNK131157 GXG131157 HHC131157 HQY131157 IAU131157 IKQ131157 IUM131157 JEI131157 JOE131157 JYA131157 KHW131157 KRS131157 LBO131157 LLK131157 LVG131157 MFC131157 MOY131157 MYU131157 NIQ131157 NSM131157 OCI131157 OME131157 OWA131157 PFW131157 PPS131157 PZO131157 QJK131157 QTG131157 RDC131157 RMY131157 RWU131157 SGQ131157 SQM131157 TAI131157 TKE131157 TUA131157 UDW131157 UNS131157 UXO131157 VHK131157 VRG131157 WBC131157 WKY131157 WUU131157 XEQ131157 II196693 SE196693 ACA196693 ALW196693 AVS196693 BFO196693 BPK196693 BZG196693 CJC196693 CSY196693 DCU196693 DMQ196693 DWM196693 EGI196693 EQE196693 FAA196693 FJW196693 FTS196693 GDO196693 GNK196693 GXG196693 HHC196693 HQY196693 IAU196693 IKQ196693 IUM196693 JEI196693 JOE196693 JYA196693 KHW196693 KRS196693 LBO196693 LLK196693 LVG196693 MFC196693 MOY196693 MYU196693 NIQ196693 NSM196693 OCI196693 OME196693 OWA196693 PFW196693 PPS196693 PZO196693 QJK196693 QTG196693 RDC196693 RMY196693 RWU196693 SGQ196693 SQM196693 TAI196693 TKE196693 TUA196693 UDW196693 UNS196693 UXO196693 VHK196693 VRG196693 WBC196693 WKY196693 WUU196693 XEQ196693 II262229 SE262229 ACA262229 ALW262229 AVS262229 BFO262229 BPK262229 BZG262229 CJC262229 CSY262229 DCU262229 DMQ262229 DWM262229 EGI262229 EQE262229 FAA262229 FJW262229 FTS262229 GDO262229 GNK262229 GXG262229 HHC262229 HQY262229 IAU262229 IKQ262229 IUM262229 JEI262229 JOE262229 JYA262229 KHW262229 KRS262229 LBO262229 LLK262229 LVG262229 MFC262229 MOY262229 MYU262229 NIQ262229 NSM262229 OCI262229 OME262229 OWA262229 PFW262229 PPS262229 PZO262229 QJK262229 QTG262229 RDC262229 RMY262229 RWU262229 SGQ262229 SQM262229 TAI262229 TKE262229 TUA262229 UDW262229 UNS262229 UXO262229 VHK262229 VRG262229 WBC262229 WKY262229 WUU262229 XEQ262229 II327765 SE327765 ACA327765 ALW327765 AVS327765 BFO327765 BPK327765 BZG327765 CJC327765 CSY327765 DCU327765 DMQ327765 DWM327765 EGI327765 EQE327765 FAA327765 FJW327765 FTS327765 GDO327765 GNK327765 GXG327765 HHC327765 HQY327765 IAU327765 IKQ327765 IUM327765 JEI327765 JOE327765 JYA327765 KHW327765 KRS327765 LBO327765 LLK327765 LVG327765 MFC327765 MOY327765 MYU327765 NIQ327765 NSM327765 OCI327765 OME327765 OWA327765 PFW327765 PPS327765 PZO327765 QJK327765 QTG327765 RDC327765 RMY327765 RWU327765 SGQ327765 SQM327765 TAI327765 TKE327765 TUA327765 UDW327765 UNS327765 UXO327765 VHK327765 VRG327765 WBC327765 WKY327765 WUU327765 XEQ327765 II393301 SE393301 ACA393301 ALW393301 AVS393301 BFO393301 BPK393301 BZG393301 CJC393301 CSY393301 DCU393301 DMQ393301 DWM393301 EGI393301 EQE393301 FAA393301 FJW393301 FTS393301 GDO393301 GNK393301 GXG393301 HHC393301 HQY393301 IAU393301 IKQ393301 IUM393301 JEI393301 JOE393301 JYA393301 KHW393301 KRS393301 LBO393301 LLK393301 LVG393301 MFC393301 MOY393301 MYU393301 NIQ393301 NSM393301 OCI393301 OME393301 OWA393301 PFW393301 PPS393301 PZO393301 QJK393301 QTG393301 RDC393301 RMY393301 RWU393301 SGQ393301 SQM393301 TAI393301 TKE393301 TUA393301 UDW393301 UNS393301 UXO393301 VHK393301 VRG393301 WBC393301 WKY393301 WUU393301 XEQ393301 II458837 SE458837 ACA458837 ALW458837 AVS458837 BFO458837 BPK458837 BZG458837 CJC458837 CSY458837 DCU458837 DMQ458837 DWM458837 EGI458837 EQE458837 FAA458837 FJW458837 FTS458837 GDO458837 GNK458837 GXG458837 HHC458837 HQY458837 IAU458837 IKQ458837 IUM458837 JEI458837 JOE458837 JYA458837 KHW458837 KRS458837 LBO458837 LLK458837 LVG458837 MFC458837 MOY458837 MYU458837 NIQ458837 NSM458837 OCI458837 OME458837 OWA458837 PFW458837 PPS458837 PZO458837 QJK458837 QTG458837 RDC458837 RMY458837 RWU458837 SGQ458837 SQM458837 TAI458837 TKE458837 TUA458837 UDW458837 UNS458837 UXO458837 VHK458837 VRG458837 WBC458837 WKY458837 WUU458837 XEQ458837 II524373 SE524373 ACA524373 ALW524373 AVS524373 BFO524373 BPK524373 BZG524373 CJC524373 CSY524373 DCU524373 DMQ524373 DWM524373 EGI524373 EQE524373 FAA524373 FJW524373 FTS524373 GDO524373 GNK524373 GXG524373 HHC524373 HQY524373 IAU524373 IKQ524373 IUM524373 JEI524373 JOE524373 JYA524373 KHW524373 KRS524373 LBO524373 LLK524373 LVG524373 MFC524373 MOY524373 MYU524373 NIQ524373 NSM524373 OCI524373 OME524373 OWA524373 PFW524373 PPS524373 PZO524373 QJK524373 QTG524373 RDC524373 RMY524373 RWU524373 SGQ524373 SQM524373 TAI524373 TKE524373 TUA524373 UDW524373 UNS524373 UXO524373 VHK524373 VRG524373 WBC524373 WKY524373 WUU524373 XEQ524373 II589909 SE589909 ACA589909 ALW589909 AVS589909 BFO589909 BPK589909 BZG589909 CJC589909 CSY589909 DCU589909 DMQ589909 DWM589909 EGI589909 EQE589909 FAA589909 FJW589909 FTS589909 GDO589909 GNK589909 GXG589909 HHC589909 HQY589909 IAU589909 IKQ589909 IUM589909 JEI589909 JOE589909 JYA589909 KHW589909 KRS589909 LBO589909 LLK589909 LVG589909 MFC589909 MOY589909 MYU589909 NIQ589909 NSM589909 OCI589909 OME589909 OWA589909 PFW589909 PPS589909 PZO589909 QJK589909 QTG589909 RDC589909 RMY589909 RWU589909 SGQ589909 SQM589909 TAI589909 TKE589909 TUA589909 UDW589909 UNS589909 UXO589909 VHK589909 VRG589909 WBC589909 WKY589909 WUU589909 XEQ589909 II655445 SE655445 ACA655445 ALW655445 AVS655445 BFO655445 BPK655445 BZG655445 CJC655445 CSY655445 DCU655445 DMQ655445 DWM655445 EGI655445 EQE655445 FAA655445 FJW655445 FTS655445 GDO655445 GNK655445 GXG655445 HHC655445 HQY655445 IAU655445 IKQ655445 IUM655445 JEI655445 JOE655445 JYA655445 KHW655445 KRS655445 LBO655445 LLK655445 LVG655445 MFC655445 MOY655445 MYU655445 NIQ655445 NSM655445 OCI655445 OME655445 OWA655445 PFW655445 PPS655445 PZO655445 QJK655445 QTG655445 RDC655445 RMY655445 RWU655445 SGQ655445 SQM655445 TAI655445 TKE655445 TUA655445 UDW655445 UNS655445 UXO655445 VHK655445 VRG655445 WBC655445 WKY655445 WUU655445 XEQ655445 II720981 SE720981 ACA720981 ALW720981 AVS720981 BFO720981 BPK720981 BZG720981 CJC720981 CSY720981 DCU720981 DMQ720981 DWM720981 EGI720981 EQE720981 FAA720981 FJW720981 FTS720981 GDO720981 GNK720981 GXG720981 HHC720981 HQY720981 IAU720981 IKQ720981 IUM720981 JEI720981 JOE720981 JYA720981 KHW720981 KRS720981 LBO720981 LLK720981 LVG720981 MFC720981 MOY720981 MYU720981 NIQ720981 NSM720981 OCI720981 OME720981 OWA720981 PFW720981 PPS720981 PZO720981 QJK720981 QTG720981 RDC720981 RMY720981 RWU720981 SGQ720981 SQM720981 TAI720981 TKE720981 TUA720981 UDW720981 UNS720981 UXO720981 VHK720981 VRG720981 WBC720981 WKY720981 WUU720981 XEQ720981 II786517 SE786517 ACA786517 ALW786517 AVS786517 BFO786517 BPK786517 BZG786517 CJC786517 CSY786517 DCU786517 DMQ786517 DWM786517 EGI786517 EQE786517 FAA786517 FJW786517 FTS786517 GDO786517 GNK786517 GXG786517 HHC786517 HQY786517 IAU786517 IKQ786517 IUM786517 JEI786517 JOE786517 JYA786517 KHW786517 KRS786517 LBO786517 LLK786517 LVG786517 MFC786517 MOY786517 MYU786517 NIQ786517 NSM786517 OCI786517 OME786517 OWA786517 PFW786517 PPS786517 PZO786517 QJK786517 QTG786517 RDC786517 RMY786517 RWU786517 SGQ786517 SQM786517 TAI786517 TKE786517 TUA786517 UDW786517 UNS786517 UXO786517 VHK786517 VRG786517 WBC786517 WKY786517 WUU786517 XEQ786517 II852053 SE852053 ACA852053 ALW852053 AVS852053 BFO852053 BPK852053 BZG852053 CJC852053 CSY852053 DCU852053 DMQ852053 DWM852053 EGI852053 EQE852053 FAA852053 FJW852053 FTS852053 GDO852053 GNK852053 GXG852053 HHC852053 HQY852053 IAU852053 IKQ852053 IUM852053 JEI852053 JOE852053 JYA852053 KHW852053 KRS852053 LBO852053 LLK852053 LVG852053 MFC852053 MOY852053 MYU852053 NIQ852053 NSM852053 OCI852053 OME852053 OWA852053 PFW852053 PPS852053 PZO852053 QJK852053 QTG852053 RDC852053 RMY852053 RWU852053 SGQ852053 SQM852053 TAI852053 TKE852053 TUA852053 UDW852053 UNS852053 UXO852053 VHK852053 VRG852053 WBC852053 WKY852053 WUU852053 XEQ852053 II917589 SE917589 ACA917589 ALW917589 AVS917589 BFO917589 BPK917589 BZG917589 CJC917589 CSY917589 DCU917589 DMQ917589 DWM917589 EGI917589 EQE917589 FAA917589 FJW917589 FTS917589 GDO917589 GNK917589 GXG917589 HHC917589 HQY917589 IAU917589 IKQ917589 IUM917589 JEI917589 JOE917589 JYA917589 KHW917589 KRS917589 LBO917589 LLK917589 LVG917589 MFC917589 MOY917589 MYU917589 NIQ917589 NSM917589 OCI917589 OME917589 OWA917589 PFW917589 PPS917589 PZO917589 QJK917589 QTG917589 RDC917589 RMY917589 RWU917589 SGQ917589 SQM917589 TAI917589 TKE917589 TUA917589 UDW917589 UNS917589 UXO917589 VHK917589 VRG917589 WBC917589 WKY917589 WUU917589 XEQ917589 II983125 SE983125 ACA983125 ALW983125 AVS983125 BFO983125 BPK983125 BZG983125 CJC983125 CSY983125 DCU983125 DMQ983125 DWM983125 EGI983125 EQE983125 FAA983125 FJW983125 FTS983125 GDO983125 GNK983125 GXG983125 HHC983125 HQY983125 IAU983125 IKQ983125 IUM983125 JEI983125 JOE983125 JYA983125 KHW983125 KRS983125 LBO983125 LLK983125 LVG983125 MFC983125 MOY983125 MYU983125 NIQ983125 NSM983125 OCI983125 OME983125 OWA983125 PFW983125 PPS983125 PZO983125 QJK983125 QTG983125 RDC983125 RMY983125 RWU983125 SGQ983125 SQM983125 TAI983125 TKE983125 TUA983125 UDW983125 UNS983125 UXO983125 VHK983125 VRG983125 WBC983125 WKY983125 WUU983125 XEQ983125 ID74:IH79 RZ74:SD79 ABV74:ABZ79 ALR74:ALV79 AVN74:AVR79 BFJ74:BFN79 BPF74:BPJ79 BZB74:BZF79 CIX74:CJB79 CST74:CSX79 DCP74:DCT79 DML74:DMP79 DWH74:DWL79 EGD74:EGH79 EPZ74:EQD79 EZV74:EZZ79 FJR74:FJV79 FTN74:FTR79 GDJ74:GDN79 GNF74:GNJ79 GXB74:GXF79 HGX74:HHB79 HQT74:HQX79 IAP74:IAT79 IKL74:IKP79 IUH74:IUL79 JED74:JEH79 JNZ74:JOD79 JXV74:JXZ79 KHR74:KHV79 KRN74:KRR79 LBJ74:LBN79 LLF74:LLJ79 LVB74:LVF79 MEX74:MFB79 MOT74:MOX79 MYP74:MYT79 NIL74:NIP79 NSH74:NSL79 OCD74:OCH79 OLZ74:OMD79 OVV74:OVZ79 PFR74:PFV79 PPN74:PPR79 PZJ74:PZN79 QJF74:QJJ79 QTB74:QTF79 RCX74:RDB79 RMT74:RMX79 RWP74:RWT79 SGL74:SGP79 SQH74:SQL79 TAD74:TAH79 TJZ74:TKD79 TTV74:TTZ79 UDR74:UDV79 UNN74:UNR79 UXJ74:UXN79 VHF74:VHJ79 VRB74:VRF79 WAX74:WBB79 WKT74:WKX79 WUP74:WUT79 XEL74:XEP79 ID65610:IH65615 RZ65610:SD65615 ABV65610:ABZ65615 ALR65610:ALV65615 AVN65610:AVR65615 BFJ65610:BFN65615 BPF65610:BPJ65615 BZB65610:BZF65615 CIX65610:CJB65615 CST65610:CSX65615 DCP65610:DCT65615 DML65610:DMP65615 DWH65610:DWL65615 EGD65610:EGH65615 EPZ65610:EQD65615 EZV65610:EZZ65615 FJR65610:FJV65615 FTN65610:FTR65615 GDJ65610:GDN65615 GNF65610:GNJ65615 GXB65610:GXF65615 HGX65610:HHB65615 HQT65610:HQX65615 IAP65610:IAT65615 IKL65610:IKP65615 IUH65610:IUL65615 JED65610:JEH65615 JNZ65610:JOD65615 JXV65610:JXZ65615 KHR65610:KHV65615 KRN65610:KRR65615 LBJ65610:LBN65615 LLF65610:LLJ65615 LVB65610:LVF65615 MEX65610:MFB65615 MOT65610:MOX65615 MYP65610:MYT65615 NIL65610:NIP65615 NSH65610:NSL65615 OCD65610:OCH65615 OLZ65610:OMD65615 OVV65610:OVZ65615 PFR65610:PFV65615 PPN65610:PPR65615 PZJ65610:PZN65615 QJF65610:QJJ65615 QTB65610:QTF65615 RCX65610:RDB65615 RMT65610:RMX65615 RWP65610:RWT65615 SGL65610:SGP65615 SQH65610:SQL65615 TAD65610:TAH65615 TJZ65610:TKD65615 TTV65610:TTZ65615 UDR65610:UDV65615 UNN65610:UNR65615 UXJ65610:UXN65615 VHF65610:VHJ65615 VRB65610:VRF65615 WAX65610:WBB65615 WKT65610:WKX65615 WUP65610:WUT65615 XEL65610:XEP65615 ID131146:IH131151 RZ131146:SD131151 ABV131146:ABZ131151 ALR131146:ALV131151 AVN131146:AVR131151 BFJ131146:BFN131151 BPF131146:BPJ131151 BZB131146:BZF131151 CIX131146:CJB131151 CST131146:CSX131151 DCP131146:DCT131151 DML131146:DMP131151 DWH131146:DWL131151 EGD131146:EGH131151 EPZ131146:EQD131151 EZV131146:EZZ131151 FJR131146:FJV131151 FTN131146:FTR131151 GDJ131146:GDN131151 GNF131146:GNJ131151 GXB131146:GXF131151 HGX131146:HHB131151 HQT131146:HQX131151 IAP131146:IAT131151 IKL131146:IKP131151 IUH131146:IUL131151 JED131146:JEH131151 JNZ131146:JOD131151 JXV131146:JXZ131151 KHR131146:KHV131151 KRN131146:KRR131151 LBJ131146:LBN131151 LLF131146:LLJ131151 LVB131146:LVF131151 MEX131146:MFB131151 MOT131146:MOX131151 MYP131146:MYT131151 NIL131146:NIP131151 NSH131146:NSL131151 OCD131146:OCH131151 OLZ131146:OMD131151 OVV131146:OVZ131151 PFR131146:PFV131151 PPN131146:PPR131151 PZJ131146:PZN131151 QJF131146:QJJ131151 QTB131146:QTF131151 RCX131146:RDB131151 RMT131146:RMX131151 RWP131146:RWT131151 SGL131146:SGP131151 SQH131146:SQL131151 TAD131146:TAH131151 TJZ131146:TKD131151 TTV131146:TTZ131151 UDR131146:UDV131151 UNN131146:UNR131151 UXJ131146:UXN131151 VHF131146:VHJ131151 VRB131146:VRF131151 WAX131146:WBB131151 WKT131146:WKX131151 WUP131146:WUT131151 XEL131146:XEP131151 ID196682:IH196687 RZ196682:SD196687 ABV196682:ABZ196687 ALR196682:ALV196687 AVN196682:AVR196687 BFJ196682:BFN196687 BPF196682:BPJ196687 BZB196682:BZF196687 CIX196682:CJB196687 CST196682:CSX196687 DCP196682:DCT196687 DML196682:DMP196687 DWH196682:DWL196687 EGD196682:EGH196687 EPZ196682:EQD196687 EZV196682:EZZ196687 FJR196682:FJV196687 FTN196682:FTR196687 GDJ196682:GDN196687 GNF196682:GNJ196687 GXB196682:GXF196687 HGX196682:HHB196687 HQT196682:HQX196687 IAP196682:IAT196687 IKL196682:IKP196687 IUH196682:IUL196687 JED196682:JEH196687 JNZ196682:JOD196687 JXV196682:JXZ196687 KHR196682:KHV196687 KRN196682:KRR196687 LBJ196682:LBN196687 LLF196682:LLJ196687 LVB196682:LVF196687 MEX196682:MFB196687 MOT196682:MOX196687 MYP196682:MYT196687 NIL196682:NIP196687 NSH196682:NSL196687 OCD196682:OCH196687 OLZ196682:OMD196687 OVV196682:OVZ196687 PFR196682:PFV196687 PPN196682:PPR196687 PZJ196682:PZN196687 QJF196682:QJJ196687 QTB196682:QTF196687 RCX196682:RDB196687 RMT196682:RMX196687 RWP196682:RWT196687 SGL196682:SGP196687 SQH196682:SQL196687 TAD196682:TAH196687 TJZ196682:TKD196687 TTV196682:TTZ196687 UDR196682:UDV196687 UNN196682:UNR196687 UXJ196682:UXN196687 VHF196682:VHJ196687 VRB196682:VRF196687 WAX196682:WBB196687 WKT196682:WKX196687 WUP196682:WUT196687 XEL196682:XEP196687 ID262218:IH262223 RZ262218:SD262223 ABV262218:ABZ262223 ALR262218:ALV262223 AVN262218:AVR262223 BFJ262218:BFN262223 BPF262218:BPJ262223 BZB262218:BZF262223 CIX262218:CJB262223 CST262218:CSX262223 DCP262218:DCT262223 DML262218:DMP262223 DWH262218:DWL262223 EGD262218:EGH262223 EPZ262218:EQD262223 EZV262218:EZZ262223 FJR262218:FJV262223 FTN262218:FTR262223 GDJ262218:GDN262223 GNF262218:GNJ262223 GXB262218:GXF262223 HGX262218:HHB262223 HQT262218:HQX262223 IAP262218:IAT262223 IKL262218:IKP262223 IUH262218:IUL262223 JED262218:JEH262223 JNZ262218:JOD262223 JXV262218:JXZ262223 KHR262218:KHV262223 KRN262218:KRR262223 LBJ262218:LBN262223 LLF262218:LLJ262223 LVB262218:LVF262223 MEX262218:MFB262223 MOT262218:MOX262223 MYP262218:MYT262223 NIL262218:NIP262223 NSH262218:NSL262223 OCD262218:OCH262223 OLZ262218:OMD262223 OVV262218:OVZ262223 PFR262218:PFV262223 PPN262218:PPR262223 PZJ262218:PZN262223 QJF262218:QJJ262223 QTB262218:QTF262223 RCX262218:RDB262223 RMT262218:RMX262223 RWP262218:RWT262223 SGL262218:SGP262223 SQH262218:SQL262223 TAD262218:TAH262223 TJZ262218:TKD262223 TTV262218:TTZ262223 UDR262218:UDV262223 UNN262218:UNR262223 UXJ262218:UXN262223 VHF262218:VHJ262223 VRB262218:VRF262223 WAX262218:WBB262223 WKT262218:WKX262223 WUP262218:WUT262223 XEL262218:XEP262223 ID327754:IH327759 RZ327754:SD327759 ABV327754:ABZ327759 ALR327754:ALV327759 AVN327754:AVR327759 BFJ327754:BFN327759 BPF327754:BPJ327759 BZB327754:BZF327759 CIX327754:CJB327759 CST327754:CSX327759 DCP327754:DCT327759 DML327754:DMP327759 DWH327754:DWL327759 EGD327754:EGH327759 EPZ327754:EQD327759 EZV327754:EZZ327759 FJR327754:FJV327759 FTN327754:FTR327759 GDJ327754:GDN327759 GNF327754:GNJ327759 GXB327754:GXF327759 HGX327754:HHB327759 HQT327754:HQX327759 IAP327754:IAT327759 IKL327754:IKP327759 IUH327754:IUL327759 JED327754:JEH327759 JNZ327754:JOD327759 JXV327754:JXZ327759 KHR327754:KHV327759 KRN327754:KRR327759 LBJ327754:LBN327759 LLF327754:LLJ327759 LVB327754:LVF327759 MEX327754:MFB327759 MOT327754:MOX327759 MYP327754:MYT327759 NIL327754:NIP327759 NSH327754:NSL327759 OCD327754:OCH327759 OLZ327754:OMD327759 OVV327754:OVZ327759 PFR327754:PFV327759 PPN327754:PPR327759 PZJ327754:PZN327759 QJF327754:QJJ327759 QTB327754:QTF327759 RCX327754:RDB327759 RMT327754:RMX327759 RWP327754:RWT327759 SGL327754:SGP327759 SQH327754:SQL327759 TAD327754:TAH327759 TJZ327754:TKD327759 TTV327754:TTZ327759 UDR327754:UDV327759 UNN327754:UNR327759 UXJ327754:UXN327759 VHF327754:VHJ327759 VRB327754:VRF327759 WAX327754:WBB327759 WKT327754:WKX327759 WUP327754:WUT327759 XEL327754:XEP327759 ID393290:IH393295 RZ393290:SD393295 ABV393290:ABZ393295 ALR393290:ALV393295 AVN393290:AVR393295 BFJ393290:BFN393295 BPF393290:BPJ393295 BZB393290:BZF393295 CIX393290:CJB393295 CST393290:CSX393295 DCP393290:DCT393295 DML393290:DMP393295 DWH393290:DWL393295 EGD393290:EGH393295 EPZ393290:EQD393295 EZV393290:EZZ393295 FJR393290:FJV393295 FTN393290:FTR393295 GDJ393290:GDN393295 GNF393290:GNJ393295 GXB393290:GXF393295 HGX393290:HHB393295 HQT393290:HQX393295 IAP393290:IAT393295 IKL393290:IKP393295 IUH393290:IUL393295 JED393290:JEH393295 JNZ393290:JOD393295 JXV393290:JXZ393295 KHR393290:KHV393295 KRN393290:KRR393295 LBJ393290:LBN393295 LLF393290:LLJ393295 LVB393290:LVF393295 MEX393290:MFB393295 MOT393290:MOX393295 MYP393290:MYT393295 NIL393290:NIP393295 NSH393290:NSL393295 OCD393290:OCH393295 OLZ393290:OMD393295 OVV393290:OVZ393295 PFR393290:PFV393295 PPN393290:PPR393295 PZJ393290:PZN393295 QJF393290:QJJ393295 QTB393290:QTF393295 RCX393290:RDB393295 RMT393290:RMX393295 RWP393290:RWT393295 SGL393290:SGP393295 SQH393290:SQL393295 TAD393290:TAH393295 TJZ393290:TKD393295 TTV393290:TTZ393295 UDR393290:UDV393295 UNN393290:UNR393295 UXJ393290:UXN393295 VHF393290:VHJ393295 VRB393290:VRF393295 WAX393290:WBB393295 WKT393290:WKX393295 WUP393290:WUT393295 XEL393290:XEP393295 ID458826:IH458831 RZ458826:SD458831 ABV458826:ABZ458831 ALR458826:ALV458831 AVN458826:AVR458831 BFJ458826:BFN458831 BPF458826:BPJ458831 BZB458826:BZF458831 CIX458826:CJB458831 CST458826:CSX458831 DCP458826:DCT458831 DML458826:DMP458831 DWH458826:DWL458831 EGD458826:EGH458831 EPZ458826:EQD458831 EZV458826:EZZ458831 FJR458826:FJV458831 FTN458826:FTR458831 GDJ458826:GDN458831 GNF458826:GNJ458831 GXB458826:GXF458831 HGX458826:HHB458831 HQT458826:HQX458831 IAP458826:IAT458831 IKL458826:IKP458831 IUH458826:IUL458831 JED458826:JEH458831 JNZ458826:JOD458831 JXV458826:JXZ458831 KHR458826:KHV458831 KRN458826:KRR458831 LBJ458826:LBN458831 LLF458826:LLJ458831 LVB458826:LVF458831 MEX458826:MFB458831 MOT458826:MOX458831 MYP458826:MYT458831 NIL458826:NIP458831 NSH458826:NSL458831 OCD458826:OCH458831 OLZ458826:OMD458831 OVV458826:OVZ458831 PFR458826:PFV458831 PPN458826:PPR458831 PZJ458826:PZN458831 QJF458826:QJJ458831 QTB458826:QTF458831 RCX458826:RDB458831 RMT458826:RMX458831 RWP458826:RWT458831 SGL458826:SGP458831 SQH458826:SQL458831 TAD458826:TAH458831 TJZ458826:TKD458831 TTV458826:TTZ458831 UDR458826:UDV458831 UNN458826:UNR458831 UXJ458826:UXN458831 VHF458826:VHJ458831 VRB458826:VRF458831 WAX458826:WBB458831 WKT458826:WKX458831 WUP458826:WUT458831 XEL458826:XEP458831 ID524362:IH524367 RZ524362:SD524367 ABV524362:ABZ524367 ALR524362:ALV524367 AVN524362:AVR524367 BFJ524362:BFN524367 BPF524362:BPJ524367 BZB524362:BZF524367 CIX524362:CJB524367 CST524362:CSX524367 DCP524362:DCT524367 DML524362:DMP524367 DWH524362:DWL524367 EGD524362:EGH524367 EPZ524362:EQD524367 EZV524362:EZZ524367 FJR524362:FJV524367 FTN524362:FTR524367 GDJ524362:GDN524367 GNF524362:GNJ524367 GXB524362:GXF524367 HGX524362:HHB524367 HQT524362:HQX524367 IAP524362:IAT524367 IKL524362:IKP524367 IUH524362:IUL524367 JED524362:JEH524367 JNZ524362:JOD524367 JXV524362:JXZ524367 KHR524362:KHV524367 KRN524362:KRR524367 LBJ524362:LBN524367 LLF524362:LLJ524367 LVB524362:LVF524367 MEX524362:MFB524367 MOT524362:MOX524367 MYP524362:MYT524367 NIL524362:NIP524367 NSH524362:NSL524367 OCD524362:OCH524367 OLZ524362:OMD524367 OVV524362:OVZ524367 PFR524362:PFV524367 PPN524362:PPR524367 PZJ524362:PZN524367 QJF524362:QJJ524367 QTB524362:QTF524367 RCX524362:RDB524367 RMT524362:RMX524367 RWP524362:RWT524367 SGL524362:SGP524367 SQH524362:SQL524367 TAD524362:TAH524367 TJZ524362:TKD524367 TTV524362:TTZ524367 UDR524362:UDV524367 UNN524362:UNR524367 UXJ524362:UXN524367 VHF524362:VHJ524367 VRB524362:VRF524367 WAX524362:WBB524367 WKT524362:WKX524367 WUP524362:WUT524367 XEL524362:XEP524367 ID589898:IH589903 RZ589898:SD589903 ABV589898:ABZ589903 ALR589898:ALV589903 AVN589898:AVR589903 BFJ589898:BFN589903 BPF589898:BPJ589903 BZB589898:BZF589903 CIX589898:CJB589903 CST589898:CSX589903 DCP589898:DCT589903 DML589898:DMP589903 DWH589898:DWL589903 EGD589898:EGH589903 EPZ589898:EQD589903 EZV589898:EZZ589903 FJR589898:FJV589903 FTN589898:FTR589903 GDJ589898:GDN589903 GNF589898:GNJ589903 GXB589898:GXF589903 HGX589898:HHB589903 HQT589898:HQX589903 IAP589898:IAT589903 IKL589898:IKP589903 IUH589898:IUL589903 JED589898:JEH589903 JNZ589898:JOD589903 JXV589898:JXZ589903 KHR589898:KHV589903 KRN589898:KRR589903 LBJ589898:LBN589903 LLF589898:LLJ589903 LVB589898:LVF589903 MEX589898:MFB589903 MOT589898:MOX589903 MYP589898:MYT589903 NIL589898:NIP589903 NSH589898:NSL589903 OCD589898:OCH589903 OLZ589898:OMD589903 OVV589898:OVZ589903 PFR589898:PFV589903 PPN589898:PPR589903 PZJ589898:PZN589903 QJF589898:QJJ589903 QTB589898:QTF589903 RCX589898:RDB589903 RMT589898:RMX589903 RWP589898:RWT589903 SGL589898:SGP589903 SQH589898:SQL589903 TAD589898:TAH589903 TJZ589898:TKD589903 TTV589898:TTZ589903 UDR589898:UDV589903 UNN589898:UNR589903 UXJ589898:UXN589903 VHF589898:VHJ589903 VRB589898:VRF589903 WAX589898:WBB589903 WKT589898:WKX589903 WUP589898:WUT589903 XEL589898:XEP589903 ID655434:IH655439 RZ655434:SD655439 ABV655434:ABZ655439 ALR655434:ALV655439 AVN655434:AVR655439 BFJ655434:BFN655439 BPF655434:BPJ655439 BZB655434:BZF655439 CIX655434:CJB655439 CST655434:CSX655439 DCP655434:DCT655439 DML655434:DMP655439 DWH655434:DWL655439 EGD655434:EGH655439 EPZ655434:EQD655439 EZV655434:EZZ655439 FJR655434:FJV655439 FTN655434:FTR655439 GDJ655434:GDN655439 GNF655434:GNJ655439 GXB655434:GXF655439 HGX655434:HHB655439 HQT655434:HQX655439 IAP655434:IAT655439 IKL655434:IKP655439 IUH655434:IUL655439 JED655434:JEH655439 JNZ655434:JOD655439 JXV655434:JXZ655439 KHR655434:KHV655439 KRN655434:KRR655439 LBJ655434:LBN655439 LLF655434:LLJ655439 LVB655434:LVF655439 MEX655434:MFB655439 MOT655434:MOX655439 MYP655434:MYT655439 NIL655434:NIP655439 NSH655434:NSL655439 OCD655434:OCH655439 OLZ655434:OMD655439 OVV655434:OVZ655439 PFR655434:PFV655439 PPN655434:PPR655439 PZJ655434:PZN655439 QJF655434:QJJ655439 QTB655434:QTF655439 RCX655434:RDB655439 RMT655434:RMX655439 RWP655434:RWT655439 SGL655434:SGP655439 SQH655434:SQL655439 TAD655434:TAH655439 TJZ655434:TKD655439 TTV655434:TTZ655439 UDR655434:UDV655439 UNN655434:UNR655439 UXJ655434:UXN655439 VHF655434:VHJ655439 VRB655434:VRF655439 WAX655434:WBB655439 WKT655434:WKX655439 WUP655434:WUT655439 XEL655434:XEP655439 ID720970:IH720975 RZ720970:SD720975 ABV720970:ABZ720975 ALR720970:ALV720975 AVN720970:AVR720975 BFJ720970:BFN720975 BPF720970:BPJ720975 BZB720970:BZF720975 CIX720970:CJB720975 CST720970:CSX720975 DCP720970:DCT720975 DML720970:DMP720975 DWH720970:DWL720975 EGD720970:EGH720975 EPZ720970:EQD720975 EZV720970:EZZ720975 FJR720970:FJV720975 FTN720970:FTR720975 GDJ720970:GDN720975 GNF720970:GNJ720975 GXB720970:GXF720975 HGX720970:HHB720975 HQT720970:HQX720975 IAP720970:IAT720975 IKL720970:IKP720975 IUH720970:IUL720975 JED720970:JEH720975 JNZ720970:JOD720975 JXV720970:JXZ720975 KHR720970:KHV720975 KRN720970:KRR720975 LBJ720970:LBN720975 LLF720970:LLJ720975 LVB720970:LVF720975 MEX720970:MFB720975 MOT720970:MOX720975 MYP720970:MYT720975 NIL720970:NIP720975 NSH720970:NSL720975 OCD720970:OCH720975 OLZ720970:OMD720975 OVV720970:OVZ720975 PFR720970:PFV720975 PPN720970:PPR720975 PZJ720970:PZN720975 QJF720970:QJJ720975 QTB720970:QTF720975 RCX720970:RDB720975 RMT720970:RMX720975 RWP720970:RWT720975 SGL720970:SGP720975 SQH720970:SQL720975 TAD720970:TAH720975 TJZ720970:TKD720975 TTV720970:TTZ720975 UDR720970:UDV720975 UNN720970:UNR720975 UXJ720970:UXN720975 VHF720970:VHJ720975 VRB720970:VRF720975 WAX720970:WBB720975 WKT720970:WKX720975 WUP720970:WUT720975 XEL720970:XEP720975 ID786506:IH786511 RZ786506:SD786511 ABV786506:ABZ786511 ALR786506:ALV786511 AVN786506:AVR786511 BFJ786506:BFN786511 BPF786506:BPJ786511 BZB786506:BZF786511 CIX786506:CJB786511 CST786506:CSX786511 DCP786506:DCT786511 DML786506:DMP786511 DWH786506:DWL786511 EGD786506:EGH786511 EPZ786506:EQD786511 EZV786506:EZZ786511 FJR786506:FJV786511 FTN786506:FTR786511 GDJ786506:GDN786511 GNF786506:GNJ786511 GXB786506:GXF786511 HGX786506:HHB786511 HQT786506:HQX786511 IAP786506:IAT786511 IKL786506:IKP786511 IUH786506:IUL786511 JED786506:JEH786511 JNZ786506:JOD786511 JXV786506:JXZ786511 KHR786506:KHV786511 KRN786506:KRR786511 LBJ786506:LBN786511 LLF786506:LLJ786511 LVB786506:LVF786511 MEX786506:MFB786511 MOT786506:MOX786511 MYP786506:MYT786511 NIL786506:NIP786511 NSH786506:NSL786511 OCD786506:OCH786511 OLZ786506:OMD786511 OVV786506:OVZ786511 PFR786506:PFV786511 PPN786506:PPR786511 PZJ786506:PZN786511 QJF786506:QJJ786511 QTB786506:QTF786511 RCX786506:RDB786511 RMT786506:RMX786511 RWP786506:RWT786511 SGL786506:SGP786511 SQH786506:SQL786511 TAD786506:TAH786511 TJZ786506:TKD786511 TTV786506:TTZ786511 UDR786506:UDV786511 UNN786506:UNR786511 UXJ786506:UXN786511 VHF786506:VHJ786511 VRB786506:VRF786511 WAX786506:WBB786511 WKT786506:WKX786511 WUP786506:WUT786511 XEL786506:XEP786511 ID852042:IH852047 RZ852042:SD852047 ABV852042:ABZ852047 ALR852042:ALV852047 AVN852042:AVR852047 BFJ852042:BFN852047 BPF852042:BPJ852047 BZB852042:BZF852047 CIX852042:CJB852047 CST852042:CSX852047 DCP852042:DCT852047 DML852042:DMP852047 DWH852042:DWL852047 EGD852042:EGH852047 EPZ852042:EQD852047 EZV852042:EZZ852047 FJR852042:FJV852047 FTN852042:FTR852047 GDJ852042:GDN852047 GNF852042:GNJ852047 GXB852042:GXF852047 HGX852042:HHB852047 HQT852042:HQX852047 IAP852042:IAT852047 IKL852042:IKP852047 IUH852042:IUL852047 JED852042:JEH852047 JNZ852042:JOD852047 JXV852042:JXZ852047 KHR852042:KHV852047 KRN852042:KRR852047 LBJ852042:LBN852047 LLF852042:LLJ852047 LVB852042:LVF852047 MEX852042:MFB852047 MOT852042:MOX852047 MYP852042:MYT852047 NIL852042:NIP852047 NSH852042:NSL852047 OCD852042:OCH852047 OLZ852042:OMD852047 OVV852042:OVZ852047 PFR852042:PFV852047 PPN852042:PPR852047 PZJ852042:PZN852047 QJF852042:QJJ852047 QTB852042:QTF852047 RCX852042:RDB852047 RMT852042:RMX852047 RWP852042:RWT852047 SGL852042:SGP852047 SQH852042:SQL852047 TAD852042:TAH852047 TJZ852042:TKD852047 TTV852042:TTZ852047 UDR852042:UDV852047 UNN852042:UNR852047 UXJ852042:UXN852047 VHF852042:VHJ852047 VRB852042:VRF852047 WAX852042:WBB852047 WKT852042:WKX852047 WUP852042:WUT852047 XEL852042:XEP852047 ID917578:IH917583 RZ917578:SD917583 ABV917578:ABZ917583 ALR917578:ALV917583 AVN917578:AVR917583 BFJ917578:BFN917583 BPF917578:BPJ917583 BZB917578:BZF917583 CIX917578:CJB917583 CST917578:CSX917583 DCP917578:DCT917583 DML917578:DMP917583 DWH917578:DWL917583 EGD917578:EGH917583 EPZ917578:EQD917583 EZV917578:EZZ917583 FJR917578:FJV917583 FTN917578:FTR917583 GDJ917578:GDN917583 GNF917578:GNJ917583 GXB917578:GXF917583 HGX917578:HHB917583 HQT917578:HQX917583 IAP917578:IAT917583 IKL917578:IKP917583 IUH917578:IUL917583 JED917578:JEH917583 JNZ917578:JOD917583 JXV917578:JXZ917583 KHR917578:KHV917583 KRN917578:KRR917583 LBJ917578:LBN917583 LLF917578:LLJ917583 LVB917578:LVF917583 MEX917578:MFB917583 MOT917578:MOX917583 MYP917578:MYT917583 NIL917578:NIP917583 NSH917578:NSL917583 OCD917578:OCH917583 OLZ917578:OMD917583 OVV917578:OVZ917583 PFR917578:PFV917583 PPN917578:PPR917583 PZJ917578:PZN917583 QJF917578:QJJ917583 QTB917578:QTF917583 RCX917578:RDB917583 RMT917578:RMX917583 RWP917578:RWT917583 SGL917578:SGP917583 SQH917578:SQL917583 TAD917578:TAH917583 TJZ917578:TKD917583 TTV917578:TTZ917583 UDR917578:UDV917583 UNN917578:UNR917583 UXJ917578:UXN917583 VHF917578:VHJ917583 VRB917578:VRF917583 WAX917578:WBB917583 WKT917578:WKX917583 WUP917578:WUT917583 XEL917578:XEP917583 ID983114:IH983119 RZ983114:SD983119 ABV983114:ABZ983119 ALR983114:ALV983119 AVN983114:AVR983119 BFJ983114:BFN983119 BPF983114:BPJ983119 BZB983114:BZF983119 CIX983114:CJB983119 CST983114:CSX983119 DCP983114:DCT983119 DML983114:DMP983119 DWH983114:DWL983119 EGD983114:EGH983119 EPZ983114:EQD983119 EZV983114:EZZ983119 FJR983114:FJV983119 FTN983114:FTR983119 GDJ983114:GDN983119 GNF983114:GNJ983119 GXB983114:GXF983119 HGX983114:HHB983119 HQT983114:HQX983119 IAP983114:IAT983119 IKL983114:IKP983119 IUH983114:IUL983119 JED983114:JEH983119 JNZ983114:JOD983119 JXV983114:JXZ983119 KHR983114:KHV983119 KRN983114:KRR983119 LBJ983114:LBN983119 LLF983114:LLJ983119 LVB983114:LVF983119 MEX983114:MFB983119 MOT983114:MOX983119 MYP983114:MYT983119 NIL983114:NIP983119 NSH983114:NSL983119 OCD983114:OCH983119 OLZ983114:OMD983119 OVV983114:OVZ983119 PFR983114:PFV983119 PPN983114:PPR983119 PZJ983114:PZN983119 QJF983114:QJJ983119 QTB983114:QTF983119 RCX983114:RDB983119 RMT983114:RMX983119 RWP983114:RWT983119 SGL983114:SGP983119 SQH983114:SQL983119 TAD983114:TAH983119 TJZ983114:TKD983119 TTV983114:TTZ983119 UDR983114:UDV983119 UNN983114:UNR983119 UXJ983114:UXN983119 VHF983114:VHJ983119 VRB983114:VRF983119 WAX983114:WBB983119 WKT983114:WKX983119 WUP983114:WUT983119 XEL983114:XEP983119 ID56:IH62 RZ56:SD62 ABV56:ABZ62 ALR56:ALV62 AVN56:AVR62 BFJ56:BFN62 BPF56:BPJ62 BZB56:BZF62 CIX56:CJB62 CST56:CSX62 DCP56:DCT62 DML56:DMP62 DWH56:DWL62 EGD56:EGH62 EPZ56:EQD62 EZV56:EZZ62 FJR56:FJV62 FTN56:FTR62 GDJ56:GDN62 GNF56:GNJ62 GXB56:GXF62 HGX56:HHB62 HQT56:HQX62 IAP56:IAT62 IKL56:IKP62 IUH56:IUL62 JED56:JEH62 JNZ56:JOD62 JXV56:JXZ62 KHR56:KHV62 KRN56:KRR62 LBJ56:LBN62 LLF56:LLJ62 LVB56:LVF62 MEX56:MFB62 MOT56:MOX62 MYP56:MYT62 NIL56:NIP62 NSH56:NSL62 OCD56:OCH62 OLZ56:OMD62 OVV56:OVZ62 PFR56:PFV62 PPN56:PPR62 PZJ56:PZN62 QJF56:QJJ62 QTB56:QTF62 RCX56:RDB62 RMT56:RMX62 RWP56:RWT62 SGL56:SGP62 SQH56:SQL62 TAD56:TAH62 TJZ56:TKD62 TTV56:TTZ62 UDR56:UDV62 UNN56:UNR62 UXJ56:UXN62 VHF56:VHJ62 VRB56:VRF62 WAX56:WBB62 WKT56:WKX62 WUP56:WUT62 XEL56:XEP62 ID65592:IH65598 RZ65592:SD65598 ABV65592:ABZ65598 ALR65592:ALV65598 AVN65592:AVR65598 BFJ65592:BFN65598 BPF65592:BPJ65598 BZB65592:BZF65598 CIX65592:CJB65598 CST65592:CSX65598 DCP65592:DCT65598 DML65592:DMP65598 DWH65592:DWL65598 EGD65592:EGH65598 EPZ65592:EQD65598 EZV65592:EZZ65598 FJR65592:FJV65598 FTN65592:FTR65598 GDJ65592:GDN65598 GNF65592:GNJ65598 GXB65592:GXF65598 HGX65592:HHB65598 HQT65592:HQX65598 IAP65592:IAT65598 IKL65592:IKP65598 IUH65592:IUL65598 JED65592:JEH65598 JNZ65592:JOD65598 JXV65592:JXZ65598 KHR65592:KHV65598 KRN65592:KRR65598 LBJ65592:LBN65598 LLF65592:LLJ65598 LVB65592:LVF65598 MEX65592:MFB65598 MOT65592:MOX65598 MYP65592:MYT65598 NIL65592:NIP65598 NSH65592:NSL65598 OCD65592:OCH65598 OLZ65592:OMD65598 OVV65592:OVZ65598 PFR65592:PFV65598 PPN65592:PPR65598 PZJ65592:PZN65598 QJF65592:QJJ65598 QTB65592:QTF65598 RCX65592:RDB65598 RMT65592:RMX65598 RWP65592:RWT65598 SGL65592:SGP65598 SQH65592:SQL65598 TAD65592:TAH65598 TJZ65592:TKD65598 TTV65592:TTZ65598 UDR65592:UDV65598 UNN65592:UNR65598 UXJ65592:UXN65598 VHF65592:VHJ65598 VRB65592:VRF65598 WAX65592:WBB65598 WKT65592:WKX65598 WUP65592:WUT65598 XEL65592:XEP65598 ID131128:IH131134 RZ131128:SD131134 ABV131128:ABZ131134 ALR131128:ALV131134 AVN131128:AVR131134 BFJ131128:BFN131134 BPF131128:BPJ131134 BZB131128:BZF131134 CIX131128:CJB131134 CST131128:CSX131134 DCP131128:DCT131134 DML131128:DMP131134 DWH131128:DWL131134 EGD131128:EGH131134 EPZ131128:EQD131134 EZV131128:EZZ131134 FJR131128:FJV131134 FTN131128:FTR131134 GDJ131128:GDN131134 GNF131128:GNJ131134 GXB131128:GXF131134 HGX131128:HHB131134 HQT131128:HQX131134 IAP131128:IAT131134 IKL131128:IKP131134 IUH131128:IUL131134 JED131128:JEH131134 JNZ131128:JOD131134 JXV131128:JXZ131134 KHR131128:KHV131134 KRN131128:KRR131134 LBJ131128:LBN131134 LLF131128:LLJ131134 LVB131128:LVF131134 MEX131128:MFB131134 MOT131128:MOX131134 MYP131128:MYT131134 NIL131128:NIP131134 NSH131128:NSL131134 OCD131128:OCH131134 OLZ131128:OMD131134 OVV131128:OVZ131134 PFR131128:PFV131134 PPN131128:PPR131134 PZJ131128:PZN131134 QJF131128:QJJ131134 QTB131128:QTF131134 RCX131128:RDB131134 RMT131128:RMX131134 RWP131128:RWT131134 SGL131128:SGP131134 SQH131128:SQL131134 TAD131128:TAH131134 TJZ131128:TKD131134 TTV131128:TTZ131134 UDR131128:UDV131134 UNN131128:UNR131134 UXJ131128:UXN131134 VHF131128:VHJ131134 VRB131128:VRF131134 WAX131128:WBB131134 WKT131128:WKX131134 WUP131128:WUT131134 XEL131128:XEP131134 ID196664:IH196670 RZ196664:SD196670 ABV196664:ABZ196670 ALR196664:ALV196670 AVN196664:AVR196670 BFJ196664:BFN196670 BPF196664:BPJ196670 BZB196664:BZF196670 CIX196664:CJB196670 CST196664:CSX196670 DCP196664:DCT196670 DML196664:DMP196670 DWH196664:DWL196670 EGD196664:EGH196670 EPZ196664:EQD196670 EZV196664:EZZ196670 FJR196664:FJV196670 FTN196664:FTR196670 GDJ196664:GDN196670 GNF196664:GNJ196670 GXB196664:GXF196670 HGX196664:HHB196670 HQT196664:HQX196670 IAP196664:IAT196670 IKL196664:IKP196670 IUH196664:IUL196670 JED196664:JEH196670 JNZ196664:JOD196670 JXV196664:JXZ196670 KHR196664:KHV196670 KRN196664:KRR196670 LBJ196664:LBN196670 LLF196664:LLJ196670 LVB196664:LVF196670 MEX196664:MFB196670 MOT196664:MOX196670 MYP196664:MYT196670 NIL196664:NIP196670 NSH196664:NSL196670 OCD196664:OCH196670 OLZ196664:OMD196670 OVV196664:OVZ196670 PFR196664:PFV196670 PPN196664:PPR196670 PZJ196664:PZN196670 QJF196664:QJJ196670 QTB196664:QTF196670 RCX196664:RDB196670 RMT196664:RMX196670 RWP196664:RWT196670 SGL196664:SGP196670 SQH196664:SQL196670 TAD196664:TAH196670 TJZ196664:TKD196670 TTV196664:TTZ196670 UDR196664:UDV196670 UNN196664:UNR196670 UXJ196664:UXN196670 VHF196664:VHJ196670 VRB196664:VRF196670 WAX196664:WBB196670 WKT196664:WKX196670 WUP196664:WUT196670 XEL196664:XEP196670 ID262200:IH262206 RZ262200:SD262206 ABV262200:ABZ262206 ALR262200:ALV262206 AVN262200:AVR262206 BFJ262200:BFN262206 BPF262200:BPJ262206 BZB262200:BZF262206 CIX262200:CJB262206 CST262200:CSX262206 DCP262200:DCT262206 DML262200:DMP262206 DWH262200:DWL262206 EGD262200:EGH262206 EPZ262200:EQD262206 EZV262200:EZZ262206 FJR262200:FJV262206 FTN262200:FTR262206 GDJ262200:GDN262206 GNF262200:GNJ262206 GXB262200:GXF262206 HGX262200:HHB262206 HQT262200:HQX262206 IAP262200:IAT262206 IKL262200:IKP262206 IUH262200:IUL262206 JED262200:JEH262206 JNZ262200:JOD262206 JXV262200:JXZ262206 KHR262200:KHV262206 KRN262200:KRR262206 LBJ262200:LBN262206 LLF262200:LLJ262206 LVB262200:LVF262206 MEX262200:MFB262206 MOT262200:MOX262206 MYP262200:MYT262206 NIL262200:NIP262206 NSH262200:NSL262206 OCD262200:OCH262206 OLZ262200:OMD262206 OVV262200:OVZ262206 PFR262200:PFV262206 PPN262200:PPR262206 PZJ262200:PZN262206 QJF262200:QJJ262206 QTB262200:QTF262206 RCX262200:RDB262206 RMT262200:RMX262206 RWP262200:RWT262206 SGL262200:SGP262206 SQH262200:SQL262206 TAD262200:TAH262206 TJZ262200:TKD262206 TTV262200:TTZ262206 UDR262200:UDV262206 UNN262200:UNR262206 UXJ262200:UXN262206 VHF262200:VHJ262206 VRB262200:VRF262206 WAX262200:WBB262206 WKT262200:WKX262206 WUP262200:WUT262206 XEL262200:XEP262206 ID327736:IH327742 RZ327736:SD327742 ABV327736:ABZ327742 ALR327736:ALV327742 AVN327736:AVR327742 BFJ327736:BFN327742 BPF327736:BPJ327742 BZB327736:BZF327742 CIX327736:CJB327742 CST327736:CSX327742 DCP327736:DCT327742 DML327736:DMP327742 DWH327736:DWL327742 EGD327736:EGH327742 EPZ327736:EQD327742 EZV327736:EZZ327742 FJR327736:FJV327742 FTN327736:FTR327742 GDJ327736:GDN327742 GNF327736:GNJ327742 GXB327736:GXF327742 HGX327736:HHB327742 HQT327736:HQX327742 IAP327736:IAT327742 IKL327736:IKP327742 IUH327736:IUL327742 JED327736:JEH327742 JNZ327736:JOD327742 JXV327736:JXZ327742 KHR327736:KHV327742 KRN327736:KRR327742 LBJ327736:LBN327742 LLF327736:LLJ327742 LVB327736:LVF327742 MEX327736:MFB327742 MOT327736:MOX327742 MYP327736:MYT327742 NIL327736:NIP327742 NSH327736:NSL327742 OCD327736:OCH327742 OLZ327736:OMD327742 OVV327736:OVZ327742 PFR327736:PFV327742 PPN327736:PPR327742 PZJ327736:PZN327742 QJF327736:QJJ327742 QTB327736:QTF327742 RCX327736:RDB327742 RMT327736:RMX327742 RWP327736:RWT327742 SGL327736:SGP327742 SQH327736:SQL327742 TAD327736:TAH327742 TJZ327736:TKD327742 TTV327736:TTZ327742 UDR327736:UDV327742 UNN327736:UNR327742 UXJ327736:UXN327742 VHF327736:VHJ327742 VRB327736:VRF327742 WAX327736:WBB327742 WKT327736:WKX327742 WUP327736:WUT327742 XEL327736:XEP327742 ID393272:IH393278 RZ393272:SD393278 ABV393272:ABZ393278 ALR393272:ALV393278 AVN393272:AVR393278 BFJ393272:BFN393278 BPF393272:BPJ393278 BZB393272:BZF393278 CIX393272:CJB393278 CST393272:CSX393278 DCP393272:DCT393278 DML393272:DMP393278 DWH393272:DWL393278 EGD393272:EGH393278 EPZ393272:EQD393278 EZV393272:EZZ393278 FJR393272:FJV393278 FTN393272:FTR393278 GDJ393272:GDN393278 GNF393272:GNJ393278 GXB393272:GXF393278 HGX393272:HHB393278 HQT393272:HQX393278 IAP393272:IAT393278 IKL393272:IKP393278 IUH393272:IUL393278 JED393272:JEH393278 JNZ393272:JOD393278 JXV393272:JXZ393278 KHR393272:KHV393278 KRN393272:KRR393278 LBJ393272:LBN393278 LLF393272:LLJ393278 LVB393272:LVF393278 MEX393272:MFB393278 MOT393272:MOX393278 MYP393272:MYT393278 NIL393272:NIP393278 NSH393272:NSL393278 OCD393272:OCH393278 OLZ393272:OMD393278 OVV393272:OVZ393278 PFR393272:PFV393278 PPN393272:PPR393278 PZJ393272:PZN393278 QJF393272:QJJ393278 QTB393272:QTF393278 RCX393272:RDB393278 RMT393272:RMX393278 RWP393272:RWT393278 SGL393272:SGP393278 SQH393272:SQL393278 TAD393272:TAH393278 TJZ393272:TKD393278 TTV393272:TTZ393278 UDR393272:UDV393278 UNN393272:UNR393278 UXJ393272:UXN393278 VHF393272:VHJ393278 VRB393272:VRF393278 WAX393272:WBB393278 WKT393272:WKX393278 WUP393272:WUT393278 XEL393272:XEP393278 ID458808:IH458814 RZ458808:SD458814 ABV458808:ABZ458814 ALR458808:ALV458814 AVN458808:AVR458814 BFJ458808:BFN458814 BPF458808:BPJ458814 BZB458808:BZF458814 CIX458808:CJB458814 CST458808:CSX458814 DCP458808:DCT458814 DML458808:DMP458814 DWH458808:DWL458814 EGD458808:EGH458814 EPZ458808:EQD458814 EZV458808:EZZ458814 FJR458808:FJV458814 FTN458808:FTR458814 GDJ458808:GDN458814 GNF458808:GNJ458814 GXB458808:GXF458814 HGX458808:HHB458814 HQT458808:HQX458814 IAP458808:IAT458814 IKL458808:IKP458814 IUH458808:IUL458814 JED458808:JEH458814 JNZ458808:JOD458814 JXV458808:JXZ458814 KHR458808:KHV458814 KRN458808:KRR458814 LBJ458808:LBN458814 LLF458808:LLJ458814 LVB458808:LVF458814 MEX458808:MFB458814 MOT458808:MOX458814 MYP458808:MYT458814 NIL458808:NIP458814 NSH458808:NSL458814 OCD458808:OCH458814 OLZ458808:OMD458814 OVV458808:OVZ458814 PFR458808:PFV458814 PPN458808:PPR458814 PZJ458808:PZN458814 QJF458808:QJJ458814 QTB458808:QTF458814 RCX458808:RDB458814 RMT458808:RMX458814 RWP458808:RWT458814 SGL458808:SGP458814 SQH458808:SQL458814 TAD458808:TAH458814 TJZ458808:TKD458814 TTV458808:TTZ458814 UDR458808:UDV458814 UNN458808:UNR458814 UXJ458808:UXN458814 VHF458808:VHJ458814 VRB458808:VRF458814 WAX458808:WBB458814 WKT458808:WKX458814 WUP458808:WUT458814 XEL458808:XEP458814 ID524344:IH524350 RZ524344:SD524350 ABV524344:ABZ524350 ALR524344:ALV524350 AVN524344:AVR524350 BFJ524344:BFN524350 BPF524344:BPJ524350 BZB524344:BZF524350 CIX524344:CJB524350 CST524344:CSX524350 DCP524344:DCT524350 DML524344:DMP524350 DWH524344:DWL524350 EGD524344:EGH524350 EPZ524344:EQD524350 EZV524344:EZZ524350 FJR524344:FJV524350 FTN524344:FTR524350 GDJ524344:GDN524350 GNF524344:GNJ524350 GXB524344:GXF524350 HGX524344:HHB524350 HQT524344:HQX524350 IAP524344:IAT524350 IKL524344:IKP524350 IUH524344:IUL524350 JED524344:JEH524350 JNZ524344:JOD524350 JXV524344:JXZ524350 KHR524344:KHV524350 KRN524344:KRR524350 LBJ524344:LBN524350 LLF524344:LLJ524350 LVB524344:LVF524350 MEX524344:MFB524350 MOT524344:MOX524350 MYP524344:MYT524350 NIL524344:NIP524350 NSH524344:NSL524350 OCD524344:OCH524350 OLZ524344:OMD524350 OVV524344:OVZ524350 PFR524344:PFV524350 PPN524344:PPR524350 PZJ524344:PZN524350 QJF524344:QJJ524350 QTB524344:QTF524350 RCX524344:RDB524350 RMT524344:RMX524350 RWP524344:RWT524350 SGL524344:SGP524350 SQH524344:SQL524350 TAD524344:TAH524350 TJZ524344:TKD524350 TTV524344:TTZ524350 UDR524344:UDV524350 UNN524344:UNR524350 UXJ524344:UXN524350 VHF524344:VHJ524350 VRB524344:VRF524350 WAX524344:WBB524350 WKT524344:WKX524350 WUP524344:WUT524350 XEL524344:XEP524350 ID589880:IH589886 RZ589880:SD589886 ABV589880:ABZ589886 ALR589880:ALV589886 AVN589880:AVR589886 BFJ589880:BFN589886 BPF589880:BPJ589886 BZB589880:BZF589886 CIX589880:CJB589886 CST589880:CSX589886 DCP589880:DCT589886 DML589880:DMP589886 DWH589880:DWL589886 EGD589880:EGH589886 EPZ589880:EQD589886 EZV589880:EZZ589886 FJR589880:FJV589886 FTN589880:FTR589886 GDJ589880:GDN589886 GNF589880:GNJ589886 GXB589880:GXF589886 HGX589880:HHB589886 HQT589880:HQX589886 IAP589880:IAT589886 IKL589880:IKP589886 IUH589880:IUL589886 JED589880:JEH589886 JNZ589880:JOD589886 JXV589880:JXZ589886 KHR589880:KHV589886 KRN589880:KRR589886 LBJ589880:LBN589886 LLF589880:LLJ589886 LVB589880:LVF589886 MEX589880:MFB589886 MOT589880:MOX589886 MYP589880:MYT589886 NIL589880:NIP589886 NSH589880:NSL589886 OCD589880:OCH589886 OLZ589880:OMD589886 OVV589880:OVZ589886 PFR589880:PFV589886 PPN589880:PPR589886 PZJ589880:PZN589886 QJF589880:QJJ589886 QTB589880:QTF589886 RCX589880:RDB589886 RMT589880:RMX589886 RWP589880:RWT589886 SGL589880:SGP589886 SQH589880:SQL589886 TAD589880:TAH589886 TJZ589880:TKD589886 TTV589880:TTZ589886 UDR589880:UDV589886 UNN589880:UNR589886 UXJ589880:UXN589886 VHF589880:VHJ589886 VRB589880:VRF589886 WAX589880:WBB589886 WKT589880:WKX589886 WUP589880:WUT589886 XEL589880:XEP589886 ID655416:IH655422 RZ655416:SD655422 ABV655416:ABZ655422 ALR655416:ALV655422 AVN655416:AVR655422 BFJ655416:BFN655422 BPF655416:BPJ655422 BZB655416:BZF655422 CIX655416:CJB655422 CST655416:CSX655422 DCP655416:DCT655422 DML655416:DMP655422 DWH655416:DWL655422 EGD655416:EGH655422 EPZ655416:EQD655422 EZV655416:EZZ655422 FJR655416:FJV655422 FTN655416:FTR655422 GDJ655416:GDN655422 GNF655416:GNJ655422 GXB655416:GXF655422 HGX655416:HHB655422 HQT655416:HQX655422 IAP655416:IAT655422 IKL655416:IKP655422 IUH655416:IUL655422 JED655416:JEH655422 JNZ655416:JOD655422 JXV655416:JXZ655422 KHR655416:KHV655422 KRN655416:KRR655422 LBJ655416:LBN655422 LLF655416:LLJ655422 LVB655416:LVF655422 MEX655416:MFB655422 MOT655416:MOX655422 MYP655416:MYT655422 NIL655416:NIP655422 NSH655416:NSL655422 OCD655416:OCH655422 OLZ655416:OMD655422 OVV655416:OVZ655422 PFR655416:PFV655422 PPN655416:PPR655422 PZJ655416:PZN655422 QJF655416:QJJ655422 QTB655416:QTF655422 RCX655416:RDB655422 RMT655416:RMX655422 RWP655416:RWT655422 SGL655416:SGP655422 SQH655416:SQL655422 TAD655416:TAH655422 TJZ655416:TKD655422 TTV655416:TTZ655422 UDR655416:UDV655422 UNN655416:UNR655422 UXJ655416:UXN655422 VHF655416:VHJ655422 VRB655416:VRF655422 WAX655416:WBB655422 WKT655416:WKX655422 WUP655416:WUT655422 XEL655416:XEP655422 ID720952:IH720958 RZ720952:SD720958 ABV720952:ABZ720958 ALR720952:ALV720958 AVN720952:AVR720958 BFJ720952:BFN720958 BPF720952:BPJ720958 BZB720952:BZF720958 CIX720952:CJB720958 CST720952:CSX720958 DCP720952:DCT720958 DML720952:DMP720958 DWH720952:DWL720958 EGD720952:EGH720958 EPZ720952:EQD720958 EZV720952:EZZ720958 FJR720952:FJV720958 FTN720952:FTR720958 GDJ720952:GDN720958 GNF720952:GNJ720958 GXB720952:GXF720958 HGX720952:HHB720958 HQT720952:HQX720958 IAP720952:IAT720958 IKL720952:IKP720958 IUH720952:IUL720958 JED720952:JEH720958 JNZ720952:JOD720958 JXV720952:JXZ720958 KHR720952:KHV720958 KRN720952:KRR720958 LBJ720952:LBN720958 LLF720952:LLJ720958 LVB720952:LVF720958 MEX720952:MFB720958 MOT720952:MOX720958 MYP720952:MYT720958 NIL720952:NIP720958 NSH720952:NSL720958 OCD720952:OCH720958 OLZ720952:OMD720958 OVV720952:OVZ720958 PFR720952:PFV720958 PPN720952:PPR720958 PZJ720952:PZN720958 QJF720952:QJJ720958 QTB720952:QTF720958 RCX720952:RDB720958 RMT720952:RMX720958 RWP720952:RWT720958 SGL720952:SGP720958 SQH720952:SQL720958 TAD720952:TAH720958 TJZ720952:TKD720958 TTV720952:TTZ720958 UDR720952:UDV720958 UNN720952:UNR720958 UXJ720952:UXN720958 VHF720952:VHJ720958 VRB720952:VRF720958 WAX720952:WBB720958 WKT720952:WKX720958 WUP720952:WUT720958 XEL720952:XEP720958 ID786488:IH786494 RZ786488:SD786494 ABV786488:ABZ786494 ALR786488:ALV786494 AVN786488:AVR786494 BFJ786488:BFN786494 BPF786488:BPJ786494 BZB786488:BZF786494 CIX786488:CJB786494 CST786488:CSX786494 DCP786488:DCT786494 DML786488:DMP786494 DWH786488:DWL786494 EGD786488:EGH786494 EPZ786488:EQD786494 EZV786488:EZZ786494 FJR786488:FJV786494 FTN786488:FTR786494 GDJ786488:GDN786494 GNF786488:GNJ786494 GXB786488:GXF786494 HGX786488:HHB786494 HQT786488:HQX786494 IAP786488:IAT786494 IKL786488:IKP786494 IUH786488:IUL786494 JED786488:JEH786494 JNZ786488:JOD786494 JXV786488:JXZ786494 KHR786488:KHV786494 KRN786488:KRR786494 LBJ786488:LBN786494 LLF786488:LLJ786494 LVB786488:LVF786494 MEX786488:MFB786494 MOT786488:MOX786494 MYP786488:MYT786494 NIL786488:NIP786494 NSH786488:NSL786494 OCD786488:OCH786494 OLZ786488:OMD786494 OVV786488:OVZ786494 PFR786488:PFV786494 PPN786488:PPR786494 PZJ786488:PZN786494 QJF786488:QJJ786494 QTB786488:QTF786494 RCX786488:RDB786494 RMT786488:RMX786494 RWP786488:RWT786494 SGL786488:SGP786494 SQH786488:SQL786494 TAD786488:TAH786494 TJZ786488:TKD786494 TTV786488:TTZ786494 UDR786488:UDV786494 UNN786488:UNR786494 UXJ786488:UXN786494 VHF786488:VHJ786494 VRB786488:VRF786494 WAX786488:WBB786494 WKT786488:WKX786494 WUP786488:WUT786494 XEL786488:XEP786494 ID852024:IH852030 RZ852024:SD852030 ABV852024:ABZ852030 ALR852024:ALV852030 AVN852024:AVR852030 BFJ852024:BFN852030 BPF852024:BPJ852030 BZB852024:BZF852030 CIX852024:CJB852030 CST852024:CSX852030 DCP852024:DCT852030 DML852024:DMP852030 DWH852024:DWL852030 EGD852024:EGH852030 EPZ852024:EQD852030 EZV852024:EZZ852030 FJR852024:FJV852030 FTN852024:FTR852030 GDJ852024:GDN852030 GNF852024:GNJ852030 GXB852024:GXF852030 HGX852024:HHB852030 HQT852024:HQX852030 IAP852024:IAT852030 IKL852024:IKP852030 IUH852024:IUL852030 JED852024:JEH852030 JNZ852024:JOD852030 JXV852024:JXZ852030 KHR852024:KHV852030 KRN852024:KRR852030 LBJ852024:LBN852030 LLF852024:LLJ852030 LVB852024:LVF852030 MEX852024:MFB852030 MOT852024:MOX852030 MYP852024:MYT852030 NIL852024:NIP852030 NSH852024:NSL852030 OCD852024:OCH852030 OLZ852024:OMD852030 OVV852024:OVZ852030 PFR852024:PFV852030 PPN852024:PPR852030 PZJ852024:PZN852030 QJF852024:QJJ852030 QTB852024:QTF852030 RCX852024:RDB852030 RMT852024:RMX852030 RWP852024:RWT852030 SGL852024:SGP852030 SQH852024:SQL852030 TAD852024:TAH852030 TJZ852024:TKD852030 TTV852024:TTZ852030 UDR852024:UDV852030 UNN852024:UNR852030 UXJ852024:UXN852030 VHF852024:VHJ852030 VRB852024:VRF852030 WAX852024:WBB852030 WKT852024:WKX852030 WUP852024:WUT852030 XEL852024:XEP852030 ID917560:IH917566 RZ917560:SD917566 ABV917560:ABZ917566 ALR917560:ALV917566 AVN917560:AVR917566 BFJ917560:BFN917566 BPF917560:BPJ917566 BZB917560:BZF917566 CIX917560:CJB917566 CST917560:CSX917566 DCP917560:DCT917566 DML917560:DMP917566 DWH917560:DWL917566 EGD917560:EGH917566 EPZ917560:EQD917566 EZV917560:EZZ917566 FJR917560:FJV917566 FTN917560:FTR917566 GDJ917560:GDN917566 GNF917560:GNJ917566 GXB917560:GXF917566 HGX917560:HHB917566 HQT917560:HQX917566 IAP917560:IAT917566 IKL917560:IKP917566 IUH917560:IUL917566 JED917560:JEH917566 JNZ917560:JOD917566 JXV917560:JXZ917566 KHR917560:KHV917566 KRN917560:KRR917566 LBJ917560:LBN917566 LLF917560:LLJ917566 LVB917560:LVF917566 MEX917560:MFB917566 MOT917560:MOX917566 MYP917560:MYT917566 NIL917560:NIP917566 NSH917560:NSL917566 OCD917560:OCH917566 OLZ917560:OMD917566 OVV917560:OVZ917566 PFR917560:PFV917566 PPN917560:PPR917566 PZJ917560:PZN917566 QJF917560:QJJ917566 QTB917560:QTF917566 RCX917560:RDB917566 RMT917560:RMX917566 RWP917560:RWT917566 SGL917560:SGP917566 SQH917560:SQL917566 TAD917560:TAH917566 TJZ917560:TKD917566 TTV917560:TTZ917566 UDR917560:UDV917566 UNN917560:UNR917566 UXJ917560:UXN917566 VHF917560:VHJ917566 VRB917560:VRF917566 WAX917560:WBB917566 WKT917560:WKX917566 WUP917560:WUT917566 XEL917560:XEP917566 ID983096:IH983102 RZ983096:SD983102 ABV983096:ABZ983102 ALR983096:ALV983102 AVN983096:AVR983102 BFJ983096:BFN983102 BPF983096:BPJ983102 BZB983096:BZF983102 CIX983096:CJB983102 CST983096:CSX983102 DCP983096:DCT983102 DML983096:DMP983102 DWH983096:DWL983102 EGD983096:EGH983102 EPZ983096:EQD983102 EZV983096:EZZ983102 FJR983096:FJV983102 FTN983096:FTR983102 GDJ983096:GDN983102 GNF983096:GNJ983102 GXB983096:GXF983102 HGX983096:HHB983102 HQT983096:HQX983102 IAP983096:IAT983102 IKL983096:IKP983102 IUH983096:IUL983102 JED983096:JEH983102 JNZ983096:JOD983102 JXV983096:JXZ983102 KHR983096:KHV983102 KRN983096:KRR983102 LBJ983096:LBN983102 LLF983096:LLJ983102 LVB983096:LVF983102 MEX983096:MFB983102 MOT983096:MOX983102 MYP983096:MYT983102 NIL983096:NIP983102 NSH983096:NSL983102 OCD983096:OCH983102 OLZ983096:OMD983102 OVV983096:OVZ983102 PFR983096:PFV983102 PPN983096:PPR983102 PZJ983096:PZN983102 QJF983096:QJJ983102 QTB983096:QTF983102 RCX983096:RDB983102 RMT983096:RMX983102 RWP983096:RWT983102 SGL983096:SGP983102 SQH983096:SQL983102 TAD983096:TAH983102 TJZ983096:TKD983102 TTV983096:TTZ983102 UDR983096:UDV983102 UNN983096:UNR983102 UXJ983096:UXN983102 VHF983096:VHJ983102 VRB983096:VRF983102 WAX983096:WBB983102 WKT983096:WKX983102 WUP983096:WUT983102 XEL983096:XEP983102 ID46:IH46 RZ46:SD46 ABV46:ABZ46 ALR46:ALV46 AVN46:AVR46 BFJ46:BFN46 BPF46:BPJ46 BZB46:BZF46 CIX46:CJB46 CST46:CSX46 DCP46:DCT46 DML46:DMP46 DWH46:DWL46 EGD46:EGH46 EPZ46:EQD46 EZV46:EZZ46 FJR46:FJV46 FTN46:FTR46 GDJ46:GDN46 GNF46:GNJ46 GXB46:GXF46 HGX46:HHB46 HQT46:HQX46 IAP46:IAT46 IKL46:IKP46 IUH46:IUL46 JED46:JEH46 JNZ46:JOD46 JXV46:JXZ46 KHR46:KHV46 KRN46:KRR46 LBJ46:LBN46 LLF46:LLJ46 LVB46:LVF46 MEX46:MFB46 MOT46:MOX46 MYP46:MYT46 NIL46:NIP46 NSH46:NSL46 OCD46:OCH46 OLZ46:OMD46 OVV46:OVZ46 PFR46:PFV46 PPN46:PPR46 PZJ46:PZN46 QJF46:QJJ46 QTB46:QTF46 RCX46:RDB46 RMT46:RMX46 RWP46:RWT46 SGL46:SGP46 SQH46:SQL46 TAD46:TAH46 TJZ46:TKD46 TTV46:TTZ46 UDR46:UDV46 UNN46:UNR46 UXJ46:UXN46 VHF46:VHJ46 VRB46:VRF46 WAX46:WBB46 WKT46:WKX46 WUP46:WUT46 XEL46:XEP46 ID65582:IH65582 RZ65582:SD65582 ABV65582:ABZ65582 ALR65582:ALV65582 AVN65582:AVR65582 BFJ65582:BFN65582 BPF65582:BPJ65582 BZB65582:BZF65582 CIX65582:CJB65582 CST65582:CSX65582 DCP65582:DCT65582 DML65582:DMP65582 DWH65582:DWL65582 EGD65582:EGH65582 EPZ65582:EQD65582 EZV65582:EZZ65582 FJR65582:FJV65582 FTN65582:FTR65582 GDJ65582:GDN65582 GNF65582:GNJ65582 GXB65582:GXF65582 HGX65582:HHB65582 HQT65582:HQX65582 IAP65582:IAT65582 IKL65582:IKP65582 IUH65582:IUL65582 JED65582:JEH65582 JNZ65582:JOD65582 JXV65582:JXZ65582 KHR65582:KHV65582 KRN65582:KRR65582 LBJ65582:LBN65582 LLF65582:LLJ65582 LVB65582:LVF65582 MEX65582:MFB65582 MOT65582:MOX65582 MYP65582:MYT65582 NIL65582:NIP65582 NSH65582:NSL65582 OCD65582:OCH65582 OLZ65582:OMD65582 OVV65582:OVZ65582 PFR65582:PFV65582 PPN65582:PPR65582 PZJ65582:PZN65582 QJF65582:QJJ65582 QTB65582:QTF65582 RCX65582:RDB65582 RMT65582:RMX65582 RWP65582:RWT65582 SGL65582:SGP65582 SQH65582:SQL65582 TAD65582:TAH65582 TJZ65582:TKD65582 TTV65582:TTZ65582 UDR65582:UDV65582 UNN65582:UNR65582 UXJ65582:UXN65582 VHF65582:VHJ65582 VRB65582:VRF65582 WAX65582:WBB65582 WKT65582:WKX65582 WUP65582:WUT65582 XEL65582:XEP65582 ID131118:IH131118 RZ131118:SD131118 ABV131118:ABZ131118 ALR131118:ALV131118 AVN131118:AVR131118 BFJ131118:BFN131118 BPF131118:BPJ131118 BZB131118:BZF131118 CIX131118:CJB131118 CST131118:CSX131118 DCP131118:DCT131118 DML131118:DMP131118 DWH131118:DWL131118 EGD131118:EGH131118 EPZ131118:EQD131118 EZV131118:EZZ131118 FJR131118:FJV131118 FTN131118:FTR131118 GDJ131118:GDN131118 GNF131118:GNJ131118 GXB131118:GXF131118 HGX131118:HHB131118 HQT131118:HQX131118 IAP131118:IAT131118 IKL131118:IKP131118 IUH131118:IUL131118 JED131118:JEH131118 JNZ131118:JOD131118 JXV131118:JXZ131118 KHR131118:KHV131118 KRN131118:KRR131118 LBJ131118:LBN131118 LLF131118:LLJ131118 LVB131118:LVF131118 MEX131118:MFB131118 MOT131118:MOX131118 MYP131118:MYT131118 NIL131118:NIP131118 NSH131118:NSL131118 OCD131118:OCH131118 OLZ131118:OMD131118 OVV131118:OVZ131118 PFR131118:PFV131118 PPN131118:PPR131118 PZJ131118:PZN131118 QJF131118:QJJ131118 QTB131118:QTF131118 RCX131118:RDB131118 RMT131118:RMX131118 RWP131118:RWT131118 SGL131118:SGP131118 SQH131118:SQL131118 TAD131118:TAH131118 TJZ131118:TKD131118 TTV131118:TTZ131118 UDR131118:UDV131118 UNN131118:UNR131118 UXJ131118:UXN131118 VHF131118:VHJ131118 VRB131118:VRF131118 WAX131118:WBB131118 WKT131118:WKX131118 WUP131118:WUT131118 XEL131118:XEP131118 ID196654:IH196654 RZ196654:SD196654 ABV196654:ABZ196654 ALR196654:ALV196654 AVN196654:AVR196654 BFJ196654:BFN196654 BPF196654:BPJ196654 BZB196654:BZF196654 CIX196654:CJB196654 CST196654:CSX196654 DCP196654:DCT196654 DML196654:DMP196654 DWH196654:DWL196654 EGD196654:EGH196654 EPZ196654:EQD196654 EZV196654:EZZ196654 FJR196654:FJV196654 FTN196654:FTR196654 GDJ196654:GDN196654 GNF196654:GNJ196654 GXB196654:GXF196654 HGX196654:HHB196654 HQT196654:HQX196654 IAP196654:IAT196654 IKL196654:IKP196654 IUH196654:IUL196654 JED196654:JEH196654 JNZ196654:JOD196654 JXV196654:JXZ196654 KHR196654:KHV196654 KRN196654:KRR196654 LBJ196654:LBN196654 LLF196654:LLJ196654 LVB196654:LVF196654 MEX196654:MFB196654 MOT196654:MOX196654 MYP196654:MYT196654 NIL196654:NIP196654 NSH196654:NSL196654 OCD196654:OCH196654 OLZ196654:OMD196654 OVV196654:OVZ196654 PFR196654:PFV196654 PPN196654:PPR196654 PZJ196654:PZN196654 QJF196654:QJJ196654 QTB196654:QTF196654 RCX196654:RDB196654 RMT196654:RMX196654 RWP196654:RWT196654 SGL196654:SGP196654 SQH196654:SQL196654 TAD196654:TAH196654 TJZ196654:TKD196654 TTV196654:TTZ196654 UDR196654:UDV196654 UNN196654:UNR196654 UXJ196654:UXN196654 VHF196654:VHJ196654 VRB196654:VRF196654 WAX196654:WBB196654 WKT196654:WKX196654 WUP196654:WUT196654 XEL196654:XEP196654 ID262190:IH262190 RZ262190:SD262190 ABV262190:ABZ262190 ALR262190:ALV262190 AVN262190:AVR262190 BFJ262190:BFN262190 BPF262190:BPJ262190 BZB262190:BZF262190 CIX262190:CJB262190 CST262190:CSX262190 DCP262190:DCT262190 DML262190:DMP262190 DWH262190:DWL262190 EGD262190:EGH262190 EPZ262190:EQD262190 EZV262190:EZZ262190 FJR262190:FJV262190 FTN262190:FTR262190 GDJ262190:GDN262190 GNF262190:GNJ262190 GXB262190:GXF262190 HGX262190:HHB262190 HQT262190:HQX262190 IAP262190:IAT262190 IKL262190:IKP262190 IUH262190:IUL262190 JED262190:JEH262190 JNZ262190:JOD262190 JXV262190:JXZ262190 KHR262190:KHV262190 KRN262190:KRR262190 LBJ262190:LBN262190 LLF262190:LLJ262190 LVB262190:LVF262190 MEX262190:MFB262190 MOT262190:MOX262190 MYP262190:MYT262190 NIL262190:NIP262190 NSH262190:NSL262190 OCD262190:OCH262190 OLZ262190:OMD262190 OVV262190:OVZ262190 PFR262190:PFV262190 PPN262190:PPR262190 PZJ262190:PZN262190 QJF262190:QJJ262190 QTB262190:QTF262190 RCX262190:RDB262190 RMT262190:RMX262190 RWP262190:RWT262190 SGL262190:SGP262190 SQH262190:SQL262190 TAD262190:TAH262190 TJZ262190:TKD262190 TTV262190:TTZ262190 UDR262190:UDV262190 UNN262190:UNR262190 UXJ262190:UXN262190 VHF262190:VHJ262190 VRB262190:VRF262190 WAX262190:WBB262190 WKT262190:WKX262190 WUP262190:WUT262190 XEL262190:XEP262190 ID327726:IH327726 RZ327726:SD327726 ABV327726:ABZ327726 ALR327726:ALV327726 AVN327726:AVR327726 BFJ327726:BFN327726 BPF327726:BPJ327726 BZB327726:BZF327726 CIX327726:CJB327726 CST327726:CSX327726 DCP327726:DCT327726 DML327726:DMP327726 DWH327726:DWL327726 EGD327726:EGH327726 EPZ327726:EQD327726 EZV327726:EZZ327726 FJR327726:FJV327726 FTN327726:FTR327726 GDJ327726:GDN327726 GNF327726:GNJ327726 GXB327726:GXF327726 HGX327726:HHB327726 HQT327726:HQX327726 IAP327726:IAT327726 IKL327726:IKP327726 IUH327726:IUL327726 JED327726:JEH327726 JNZ327726:JOD327726 JXV327726:JXZ327726 KHR327726:KHV327726 KRN327726:KRR327726 LBJ327726:LBN327726 LLF327726:LLJ327726 LVB327726:LVF327726 MEX327726:MFB327726 MOT327726:MOX327726 MYP327726:MYT327726 NIL327726:NIP327726 NSH327726:NSL327726 OCD327726:OCH327726 OLZ327726:OMD327726 OVV327726:OVZ327726 PFR327726:PFV327726 PPN327726:PPR327726 PZJ327726:PZN327726 QJF327726:QJJ327726 QTB327726:QTF327726 RCX327726:RDB327726 RMT327726:RMX327726 RWP327726:RWT327726 SGL327726:SGP327726 SQH327726:SQL327726 TAD327726:TAH327726 TJZ327726:TKD327726 TTV327726:TTZ327726 UDR327726:UDV327726 UNN327726:UNR327726 UXJ327726:UXN327726 VHF327726:VHJ327726 VRB327726:VRF327726 WAX327726:WBB327726 WKT327726:WKX327726 WUP327726:WUT327726 XEL327726:XEP327726 ID393262:IH393262 RZ393262:SD393262 ABV393262:ABZ393262 ALR393262:ALV393262 AVN393262:AVR393262 BFJ393262:BFN393262 BPF393262:BPJ393262 BZB393262:BZF393262 CIX393262:CJB393262 CST393262:CSX393262 DCP393262:DCT393262 DML393262:DMP393262 DWH393262:DWL393262 EGD393262:EGH393262 EPZ393262:EQD393262 EZV393262:EZZ393262 FJR393262:FJV393262 FTN393262:FTR393262 GDJ393262:GDN393262 GNF393262:GNJ393262 GXB393262:GXF393262 HGX393262:HHB393262 HQT393262:HQX393262 IAP393262:IAT393262 IKL393262:IKP393262 IUH393262:IUL393262 JED393262:JEH393262 JNZ393262:JOD393262 JXV393262:JXZ393262 KHR393262:KHV393262 KRN393262:KRR393262 LBJ393262:LBN393262 LLF393262:LLJ393262 LVB393262:LVF393262 MEX393262:MFB393262 MOT393262:MOX393262 MYP393262:MYT393262 NIL393262:NIP393262 NSH393262:NSL393262 OCD393262:OCH393262 OLZ393262:OMD393262 OVV393262:OVZ393262 PFR393262:PFV393262 PPN393262:PPR393262 PZJ393262:PZN393262 QJF393262:QJJ393262 QTB393262:QTF393262 RCX393262:RDB393262 RMT393262:RMX393262 RWP393262:RWT393262 SGL393262:SGP393262 SQH393262:SQL393262 TAD393262:TAH393262 TJZ393262:TKD393262 TTV393262:TTZ393262 UDR393262:UDV393262 UNN393262:UNR393262 UXJ393262:UXN393262 VHF393262:VHJ393262 VRB393262:VRF393262 WAX393262:WBB393262 WKT393262:WKX393262 WUP393262:WUT393262 XEL393262:XEP393262 ID458798:IH458798 RZ458798:SD458798 ABV458798:ABZ458798 ALR458798:ALV458798 AVN458798:AVR458798 BFJ458798:BFN458798 BPF458798:BPJ458798 BZB458798:BZF458798 CIX458798:CJB458798 CST458798:CSX458798 DCP458798:DCT458798 DML458798:DMP458798 DWH458798:DWL458798 EGD458798:EGH458798 EPZ458798:EQD458798 EZV458798:EZZ458798 FJR458798:FJV458798 FTN458798:FTR458798 GDJ458798:GDN458798 GNF458798:GNJ458798 GXB458798:GXF458798 HGX458798:HHB458798 HQT458798:HQX458798 IAP458798:IAT458798 IKL458798:IKP458798 IUH458798:IUL458798 JED458798:JEH458798 JNZ458798:JOD458798 JXV458798:JXZ458798 KHR458798:KHV458798 KRN458798:KRR458798 LBJ458798:LBN458798 LLF458798:LLJ458798 LVB458798:LVF458798 MEX458798:MFB458798 MOT458798:MOX458798 MYP458798:MYT458798 NIL458798:NIP458798 NSH458798:NSL458798 OCD458798:OCH458798 OLZ458798:OMD458798 OVV458798:OVZ458798 PFR458798:PFV458798 PPN458798:PPR458798 PZJ458798:PZN458798 QJF458798:QJJ458798 QTB458798:QTF458798 RCX458798:RDB458798 RMT458798:RMX458798 RWP458798:RWT458798 SGL458798:SGP458798 SQH458798:SQL458798 TAD458798:TAH458798 TJZ458798:TKD458798 TTV458798:TTZ458798 UDR458798:UDV458798 UNN458798:UNR458798 UXJ458798:UXN458798 VHF458798:VHJ458798 VRB458798:VRF458798 WAX458798:WBB458798 WKT458798:WKX458798 WUP458798:WUT458798 XEL458798:XEP458798 ID524334:IH524334 RZ524334:SD524334 ABV524334:ABZ524334 ALR524334:ALV524334 AVN524334:AVR524334 BFJ524334:BFN524334 BPF524334:BPJ524334 BZB524334:BZF524334 CIX524334:CJB524334 CST524334:CSX524334 DCP524334:DCT524334 DML524334:DMP524334 DWH524334:DWL524334 EGD524334:EGH524334 EPZ524334:EQD524334 EZV524334:EZZ524334 FJR524334:FJV524334 FTN524334:FTR524334 GDJ524334:GDN524334 GNF524334:GNJ524334 GXB524334:GXF524334 HGX524334:HHB524334 HQT524334:HQX524334 IAP524334:IAT524334 IKL524334:IKP524334 IUH524334:IUL524334 JED524334:JEH524334 JNZ524334:JOD524334 JXV524334:JXZ524334 KHR524334:KHV524334 KRN524334:KRR524334 LBJ524334:LBN524334 LLF524334:LLJ524334 LVB524334:LVF524334 MEX524334:MFB524334 MOT524334:MOX524334 MYP524334:MYT524334 NIL524334:NIP524334 NSH524334:NSL524334 OCD524334:OCH524334 OLZ524334:OMD524334 OVV524334:OVZ524334 PFR524334:PFV524334 PPN524334:PPR524334 PZJ524334:PZN524334 QJF524334:QJJ524334 QTB524334:QTF524334 RCX524334:RDB524334 RMT524334:RMX524334 RWP524334:RWT524334 SGL524334:SGP524334 SQH524334:SQL524334 TAD524334:TAH524334 TJZ524334:TKD524334 TTV524334:TTZ524334 UDR524334:UDV524334 UNN524334:UNR524334 UXJ524334:UXN524334 VHF524334:VHJ524334 VRB524334:VRF524334 WAX524334:WBB524334 WKT524334:WKX524334 WUP524334:WUT524334 XEL524334:XEP524334 ID589870:IH589870 RZ589870:SD589870 ABV589870:ABZ589870 ALR589870:ALV589870 AVN589870:AVR589870 BFJ589870:BFN589870 BPF589870:BPJ589870 BZB589870:BZF589870 CIX589870:CJB589870 CST589870:CSX589870 DCP589870:DCT589870 DML589870:DMP589870 DWH589870:DWL589870 EGD589870:EGH589870 EPZ589870:EQD589870 EZV589870:EZZ589870 FJR589870:FJV589870 FTN589870:FTR589870 GDJ589870:GDN589870 GNF589870:GNJ589870 GXB589870:GXF589870 HGX589870:HHB589870 HQT589870:HQX589870 IAP589870:IAT589870 IKL589870:IKP589870 IUH589870:IUL589870 JED589870:JEH589870 JNZ589870:JOD589870 JXV589870:JXZ589870 KHR589870:KHV589870 KRN589870:KRR589870 LBJ589870:LBN589870 LLF589870:LLJ589870 LVB589870:LVF589870 MEX589870:MFB589870 MOT589870:MOX589870 MYP589870:MYT589870 NIL589870:NIP589870 NSH589870:NSL589870 OCD589870:OCH589870 OLZ589870:OMD589870 OVV589870:OVZ589870 PFR589870:PFV589870 PPN589870:PPR589870 PZJ589870:PZN589870 QJF589870:QJJ589870 QTB589870:QTF589870 RCX589870:RDB589870 RMT589870:RMX589870 RWP589870:RWT589870 SGL589870:SGP589870 SQH589870:SQL589870 TAD589870:TAH589870 TJZ589870:TKD589870 TTV589870:TTZ589870 UDR589870:UDV589870 UNN589870:UNR589870 UXJ589870:UXN589870 VHF589870:VHJ589870 VRB589870:VRF589870 WAX589870:WBB589870 WKT589870:WKX589870 WUP589870:WUT589870 XEL589870:XEP589870 ID655406:IH655406 RZ655406:SD655406 ABV655406:ABZ655406 ALR655406:ALV655406 AVN655406:AVR655406 BFJ655406:BFN655406 BPF655406:BPJ655406 BZB655406:BZF655406 CIX655406:CJB655406 CST655406:CSX655406 DCP655406:DCT655406 DML655406:DMP655406 DWH655406:DWL655406 EGD655406:EGH655406 EPZ655406:EQD655406 EZV655406:EZZ655406 FJR655406:FJV655406 FTN655406:FTR655406 GDJ655406:GDN655406 GNF655406:GNJ655406 GXB655406:GXF655406 HGX655406:HHB655406 HQT655406:HQX655406 IAP655406:IAT655406 IKL655406:IKP655406 IUH655406:IUL655406 JED655406:JEH655406 JNZ655406:JOD655406 JXV655406:JXZ655406 KHR655406:KHV655406 KRN655406:KRR655406 LBJ655406:LBN655406 LLF655406:LLJ655406 LVB655406:LVF655406 MEX655406:MFB655406 MOT655406:MOX655406 MYP655406:MYT655406 NIL655406:NIP655406 NSH655406:NSL655406 OCD655406:OCH655406 OLZ655406:OMD655406 OVV655406:OVZ655406 PFR655406:PFV655406 PPN655406:PPR655406 PZJ655406:PZN655406 QJF655406:QJJ655406 QTB655406:QTF655406 RCX655406:RDB655406 RMT655406:RMX655406 RWP655406:RWT655406 SGL655406:SGP655406 SQH655406:SQL655406 TAD655406:TAH655406 TJZ655406:TKD655406 TTV655406:TTZ655406 UDR655406:UDV655406 UNN655406:UNR655406 UXJ655406:UXN655406 VHF655406:VHJ655406 VRB655406:VRF655406 WAX655406:WBB655406 WKT655406:WKX655406 WUP655406:WUT655406 XEL655406:XEP655406 ID720942:IH720942 RZ720942:SD720942 ABV720942:ABZ720942 ALR720942:ALV720942 AVN720942:AVR720942 BFJ720942:BFN720942 BPF720942:BPJ720942 BZB720942:BZF720942 CIX720942:CJB720942 CST720942:CSX720942 DCP720942:DCT720942 DML720942:DMP720942 DWH720942:DWL720942 EGD720942:EGH720942 EPZ720942:EQD720942 EZV720942:EZZ720942 FJR720942:FJV720942 FTN720942:FTR720942 GDJ720942:GDN720942 GNF720942:GNJ720942 GXB720942:GXF720942 HGX720942:HHB720942 HQT720942:HQX720942 IAP720942:IAT720942 IKL720942:IKP720942 IUH720942:IUL720942 JED720942:JEH720942 JNZ720942:JOD720942 JXV720942:JXZ720942 KHR720942:KHV720942 KRN720942:KRR720942 LBJ720942:LBN720942 LLF720942:LLJ720942 LVB720942:LVF720942 MEX720942:MFB720942 MOT720942:MOX720942 MYP720942:MYT720942 NIL720942:NIP720942 NSH720942:NSL720942 OCD720942:OCH720942 OLZ720942:OMD720942 OVV720942:OVZ720942 PFR720942:PFV720942 PPN720942:PPR720942 PZJ720942:PZN720942 QJF720942:QJJ720942 QTB720942:QTF720942 RCX720942:RDB720942 RMT720942:RMX720942 RWP720942:RWT720942 SGL720942:SGP720942 SQH720942:SQL720942 TAD720942:TAH720942 TJZ720942:TKD720942 TTV720942:TTZ720942 UDR720942:UDV720942 UNN720942:UNR720942 UXJ720942:UXN720942 VHF720942:VHJ720942 VRB720942:VRF720942 WAX720942:WBB720942 WKT720942:WKX720942 WUP720942:WUT720942 XEL720942:XEP720942 ID786478:IH786478 RZ786478:SD786478 ABV786478:ABZ786478 ALR786478:ALV786478 AVN786478:AVR786478 BFJ786478:BFN786478 BPF786478:BPJ786478 BZB786478:BZF786478 CIX786478:CJB786478 CST786478:CSX786478 DCP786478:DCT786478 DML786478:DMP786478 DWH786478:DWL786478 EGD786478:EGH786478 EPZ786478:EQD786478 EZV786478:EZZ786478 FJR786478:FJV786478 FTN786478:FTR786478 GDJ786478:GDN786478 GNF786478:GNJ786478 GXB786478:GXF786478 HGX786478:HHB786478 HQT786478:HQX786478 IAP786478:IAT786478 IKL786478:IKP786478 IUH786478:IUL786478 JED786478:JEH786478 JNZ786478:JOD786478 JXV786478:JXZ786478 KHR786478:KHV786478 KRN786478:KRR786478 LBJ786478:LBN786478 LLF786478:LLJ786478 LVB786478:LVF786478 MEX786478:MFB786478 MOT786478:MOX786478 MYP786478:MYT786478 NIL786478:NIP786478 NSH786478:NSL786478 OCD786478:OCH786478 OLZ786478:OMD786478 OVV786478:OVZ786478 PFR786478:PFV786478 PPN786478:PPR786478 PZJ786478:PZN786478 QJF786478:QJJ786478 QTB786478:QTF786478 RCX786478:RDB786478 RMT786478:RMX786478 RWP786478:RWT786478 SGL786478:SGP786478 SQH786478:SQL786478 TAD786478:TAH786478 TJZ786478:TKD786478 TTV786478:TTZ786478 UDR786478:UDV786478 UNN786478:UNR786478 UXJ786478:UXN786478 VHF786478:VHJ786478 VRB786478:VRF786478 WAX786478:WBB786478 WKT786478:WKX786478 WUP786478:WUT786478 XEL786478:XEP786478 ID852014:IH852014 RZ852014:SD852014 ABV852014:ABZ852014 ALR852014:ALV852014 AVN852014:AVR852014 BFJ852014:BFN852014 BPF852014:BPJ852014 BZB852014:BZF852014 CIX852014:CJB852014 CST852014:CSX852014 DCP852014:DCT852014 DML852014:DMP852014 DWH852014:DWL852014 EGD852014:EGH852014 EPZ852014:EQD852014 EZV852014:EZZ852014 FJR852014:FJV852014 FTN852014:FTR852014 GDJ852014:GDN852014 GNF852014:GNJ852014 GXB852014:GXF852014 HGX852014:HHB852014 HQT852014:HQX852014 IAP852014:IAT852014 IKL852014:IKP852014 IUH852014:IUL852014 JED852014:JEH852014 JNZ852014:JOD852014 JXV852014:JXZ852014 KHR852014:KHV852014 KRN852014:KRR852014 LBJ852014:LBN852014 LLF852014:LLJ852014 LVB852014:LVF852014 MEX852014:MFB852014 MOT852014:MOX852014 MYP852014:MYT852014 NIL852014:NIP852014 NSH852014:NSL852014 OCD852014:OCH852014 OLZ852014:OMD852014 OVV852014:OVZ852014 PFR852014:PFV852014 PPN852014:PPR852014 PZJ852014:PZN852014 QJF852014:QJJ852014 QTB852014:QTF852014 RCX852014:RDB852014 RMT852014:RMX852014 RWP852014:RWT852014 SGL852014:SGP852014 SQH852014:SQL852014 TAD852014:TAH852014 TJZ852014:TKD852014 TTV852014:TTZ852014 UDR852014:UDV852014 UNN852014:UNR852014 UXJ852014:UXN852014 VHF852014:VHJ852014 VRB852014:VRF852014 WAX852014:WBB852014 WKT852014:WKX852014 WUP852014:WUT852014 XEL852014:XEP852014 ID917550:IH917550 RZ917550:SD917550 ABV917550:ABZ917550 ALR917550:ALV917550 AVN917550:AVR917550 BFJ917550:BFN917550 BPF917550:BPJ917550 BZB917550:BZF917550 CIX917550:CJB917550 CST917550:CSX917550 DCP917550:DCT917550 DML917550:DMP917550 DWH917550:DWL917550 EGD917550:EGH917550 EPZ917550:EQD917550 EZV917550:EZZ917550 FJR917550:FJV917550 FTN917550:FTR917550 GDJ917550:GDN917550 GNF917550:GNJ917550 GXB917550:GXF917550 HGX917550:HHB917550 HQT917550:HQX917550 IAP917550:IAT917550 IKL917550:IKP917550 IUH917550:IUL917550 JED917550:JEH917550 JNZ917550:JOD917550 JXV917550:JXZ917550 KHR917550:KHV917550 KRN917550:KRR917550 LBJ917550:LBN917550 LLF917550:LLJ917550 LVB917550:LVF917550 MEX917550:MFB917550 MOT917550:MOX917550 MYP917550:MYT917550 NIL917550:NIP917550 NSH917550:NSL917550 OCD917550:OCH917550 OLZ917550:OMD917550 OVV917550:OVZ917550 PFR917550:PFV917550 PPN917550:PPR917550 PZJ917550:PZN917550 QJF917550:QJJ917550 QTB917550:QTF917550 RCX917550:RDB917550 RMT917550:RMX917550 RWP917550:RWT917550 SGL917550:SGP917550 SQH917550:SQL917550 TAD917550:TAH917550 TJZ917550:TKD917550 TTV917550:TTZ917550 UDR917550:UDV917550 UNN917550:UNR917550 UXJ917550:UXN917550 VHF917550:VHJ917550 VRB917550:VRF917550 WAX917550:WBB917550 WKT917550:WKX917550 WUP917550:WUT917550 XEL917550:XEP917550 ID983086:IH983086 RZ983086:SD983086 ABV983086:ABZ983086 ALR983086:ALV983086 AVN983086:AVR983086 BFJ983086:BFN983086 BPF983086:BPJ983086 BZB983086:BZF983086 CIX983086:CJB983086 CST983086:CSX983086 DCP983086:DCT983086 DML983086:DMP983086 DWH983086:DWL983086 EGD983086:EGH983086 EPZ983086:EQD983086 EZV983086:EZZ983086 FJR983086:FJV983086 FTN983086:FTR983086 GDJ983086:GDN983086 GNF983086:GNJ983086 GXB983086:GXF983086 HGX983086:HHB983086 HQT983086:HQX983086 IAP983086:IAT983086 IKL983086:IKP983086 IUH983086:IUL983086 JED983086:JEH983086 JNZ983086:JOD983086 JXV983086:JXZ983086 KHR983086:KHV983086 KRN983086:KRR983086 LBJ983086:LBN983086 LLF983086:LLJ983086 LVB983086:LVF983086 MEX983086:MFB983086 MOT983086:MOX983086 MYP983086:MYT983086 NIL983086:NIP983086 NSH983086:NSL983086 OCD983086:OCH983086 OLZ983086:OMD983086 OVV983086:OVZ983086 PFR983086:PFV983086 PPN983086:PPR983086 PZJ983086:PZN983086 QJF983086:QJJ983086 QTB983086:QTF983086 RCX983086:RDB983086 RMT983086:RMX983086 RWP983086:RWT983086 SGL983086:SGP983086 SQH983086:SQL983086 TAD983086:TAH983086 TJZ983086:TKD983086 TTV983086:TTZ983086 UDR983086:UDV983086 UNN983086:UNR983086 UXJ983086:UXN983086 VHF983086:VHJ983086 VRB983086:VRF983086 WAX983086:WBB983086 WKT983086:WKX983086 WUP983086:WUT983086 XEL983086:XEP983086 ID42:IH42 RZ42:SD42 ABV42:ABZ42 ALR42:ALV42 AVN42:AVR42 BFJ42:BFN42 BPF42:BPJ42 BZB42:BZF42 CIX42:CJB42 CST42:CSX42 DCP42:DCT42 DML42:DMP42 DWH42:DWL42 EGD42:EGH42 EPZ42:EQD42 EZV42:EZZ42 FJR42:FJV42 FTN42:FTR42 GDJ42:GDN42 GNF42:GNJ42 GXB42:GXF42 HGX42:HHB42 HQT42:HQX42 IAP42:IAT42 IKL42:IKP42 IUH42:IUL42 JED42:JEH42 JNZ42:JOD42 JXV42:JXZ42 KHR42:KHV42 KRN42:KRR42 LBJ42:LBN42 LLF42:LLJ42 LVB42:LVF42 MEX42:MFB42 MOT42:MOX42 MYP42:MYT42 NIL42:NIP42 NSH42:NSL42 OCD42:OCH42 OLZ42:OMD42 OVV42:OVZ42 PFR42:PFV42 PPN42:PPR42 PZJ42:PZN42 QJF42:QJJ42 QTB42:QTF42 RCX42:RDB42 RMT42:RMX42 RWP42:RWT42 SGL42:SGP42 SQH42:SQL42 TAD42:TAH42 TJZ42:TKD42 TTV42:TTZ42 UDR42:UDV42 UNN42:UNR42 UXJ42:UXN42 VHF42:VHJ42 VRB42:VRF42 WAX42:WBB42 WKT42:WKX42 WUP42:WUT42 XEL42:XEP42 ID65578:IH65578 RZ65578:SD65578 ABV65578:ABZ65578 ALR65578:ALV65578 AVN65578:AVR65578 BFJ65578:BFN65578 BPF65578:BPJ65578 BZB65578:BZF65578 CIX65578:CJB65578 CST65578:CSX65578 DCP65578:DCT65578 DML65578:DMP65578 DWH65578:DWL65578 EGD65578:EGH65578 EPZ65578:EQD65578 EZV65578:EZZ65578 FJR65578:FJV65578 FTN65578:FTR65578 GDJ65578:GDN65578 GNF65578:GNJ65578 GXB65578:GXF65578 HGX65578:HHB65578 HQT65578:HQX65578 IAP65578:IAT65578 IKL65578:IKP65578 IUH65578:IUL65578 JED65578:JEH65578 JNZ65578:JOD65578 JXV65578:JXZ65578 KHR65578:KHV65578 KRN65578:KRR65578 LBJ65578:LBN65578 LLF65578:LLJ65578 LVB65578:LVF65578 MEX65578:MFB65578 MOT65578:MOX65578 MYP65578:MYT65578 NIL65578:NIP65578 NSH65578:NSL65578 OCD65578:OCH65578 OLZ65578:OMD65578 OVV65578:OVZ65578 PFR65578:PFV65578 PPN65578:PPR65578 PZJ65578:PZN65578 QJF65578:QJJ65578 QTB65578:QTF65578 RCX65578:RDB65578 RMT65578:RMX65578 RWP65578:RWT65578 SGL65578:SGP65578 SQH65578:SQL65578 TAD65578:TAH65578 TJZ65578:TKD65578 TTV65578:TTZ65578 UDR65578:UDV65578 UNN65578:UNR65578 UXJ65578:UXN65578 VHF65578:VHJ65578 VRB65578:VRF65578 WAX65578:WBB65578 WKT65578:WKX65578 WUP65578:WUT65578 XEL65578:XEP65578 ID131114:IH131114 RZ131114:SD131114 ABV131114:ABZ131114 ALR131114:ALV131114 AVN131114:AVR131114 BFJ131114:BFN131114 BPF131114:BPJ131114 BZB131114:BZF131114 CIX131114:CJB131114 CST131114:CSX131114 DCP131114:DCT131114 DML131114:DMP131114 DWH131114:DWL131114 EGD131114:EGH131114 EPZ131114:EQD131114 EZV131114:EZZ131114 FJR131114:FJV131114 FTN131114:FTR131114 GDJ131114:GDN131114 GNF131114:GNJ131114 GXB131114:GXF131114 HGX131114:HHB131114 HQT131114:HQX131114 IAP131114:IAT131114 IKL131114:IKP131114 IUH131114:IUL131114 JED131114:JEH131114 JNZ131114:JOD131114 JXV131114:JXZ131114 KHR131114:KHV131114 KRN131114:KRR131114 LBJ131114:LBN131114 LLF131114:LLJ131114 LVB131114:LVF131114 MEX131114:MFB131114 MOT131114:MOX131114 MYP131114:MYT131114 NIL131114:NIP131114 NSH131114:NSL131114 OCD131114:OCH131114 OLZ131114:OMD131114 OVV131114:OVZ131114 PFR131114:PFV131114 PPN131114:PPR131114 PZJ131114:PZN131114 QJF131114:QJJ131114 QTB131114:QTF131114 RCX131114:RDB131114 RMT131114:RMX131114 RWP131114:RWT131114 SGL131114:SGP131114 SQH131114:SQL131114 TAD131114:TAH131114 TJZ131114:TKD131114 TTV131114:TTZ131114 UDR131114:UDV131114 UNN131114:UNR131114 UXJ131114:UXN131114 VHF131114:VHJ131114 VRB131114:VRF131114 WAX131114:WBB131114 WKT131114:WKX131114 WUP131114:WUT131114 XEL131114:XEP131114 ID196650:IH196650 RZ196650:SD196650 ABV196650:ABZ196650 ALR196650:ALV196650 AVN196650:AVR196650 BFJ196650:BFN196650 BPF196650:BPJ196650 BZB196650:BZF196650 CIX196650:CJB196650 CST196650:CSX196650 DCP196650:DCT196650 DML196650:DMP196650 DWH196650:DWL196650 EGD196650:EGH196650 EPZ196650:EQD196650 EZV196650:EZZ196650 FJR196650:FJV196650 FTN196650:FTR196650 GDJ196650:GDN196650 GNF196650:GNJ196650 GXB196650:GXF196650 HGX196650:HHB196650 HQT196650:HQX196650 IAP196650:IAT196650 IKL196650:IKP196650 IUH196650:IUL196650 JED196650:JEH196650 JNZ196650:JOD196650 JXV196650:JXZ196650 KHR196650:KHV196650 KRN196650:KRR196650 LBJ196650:LBN196650 LLF196650:LLJ196650 LVB196650:LVF196650 MEX196650:MFB196650 MOT196650:MOX196650 MYP196650:MYT196650 NIL196650:NIP196650 NSH196650:NSL196650 OCD196650:OCH196650 OLZ196650:OMD196650 OVV196650:OVZ196650 PFR196650:PFV196650 PPN196650:PPR196650 PZJ196650:PZN196650 QJF196650:QJJ196650 QTB196650:QTF196650 RCX196650:RDB196650 RMT196650:RMX196650 RWP196650:RWT196650 SGL196650:SGP196650 SQH196650:SQL196650 TAD196650:TAH196650 TJZ196650:TKD196650 TTV196650:TTZ196650 UDR196650:UDV196650 UNN196650:UNR196650 UXJ196650:UXN196650 VHF196650:VHJ196650 VRB196650:VRF196650 WAX196650:WBB196650 WKT196650:WKX196650 WUP196650:WUT196650 XEL196650:XEP196650 ID262186:IH262186 RZ262186:SD262186 ABV262186:ABZ262186 ALR262186:ALV262186 AVN262186:AVR262186 BFJ262186:BFN262186 BPF262186:BPJ262186 BZB262186:BZF262186 CIX262186:CJB262186 CST262186:CSX262186 DCP262186:DCT262186 DML262186:DMP262186 DWH262186:DWL262186 EGD262186:EGH262186 EPZ262186:EQD262186 EZV262186:EZZ262186 FJR262186:FJV262186 FTN262186:FTR262186 GDJ262186:GDN262186 GNF262186:GNJ262186 GXB262186:GXF262186 HGX262186:HHB262186 HQT262186:HQX262186 IAP262186:IAT262186 IKL262186:IKP262186 IUH262186:IUL262186 JED262186:JEH262186 JNZ262186:JOD262186 JXV262186:JXZ262186 KHR262186:KHV262186 KRN262186:KRR262186 LBJ262186:LBN262186 LLF262186:LLJ262186 LVB262186:LVF262186 MEX262186:MFB262186 MOT262186:MOX262186 MYP262186:MYT262186 NIL262186:NIP262186 NSH262186:NSL262186 OCD262186:OCH262186 OLZ262186:OMD262186 OVV262186:OVZ262186 PFR262186:PFV262186 PPN262186:PPR262186 PZJ262186:PZN262186 QJF262186:QJJ262186 QTB262186:QTF262186 RCX262186:RDB262186 RMT262186:RMX262186 RWP262186:RWT262186 SGL262186:SGP262186 SQH262186:SQL262186 TAD262186:TAH262186 TJZ262186:TKD262186 TTV262186:TTZ262186 UDR262186:UDV262186 UNN262186:UNR262186 UXJ262186:UXN262186 VHF262186:VHJ262186 VRB262186:VRF262186 WAX262186:WBB262186 WKT262186:WKX262186 WUP262186:WUT262186 XEL262186:XEP262186 ID327722:IH327722 RZ327722:SD327722 ABV327722:ABZ327722 ALR327722:ALV327722 AVN327722:AVR327722 BFJ327722:BFN327722 BPF327722:BPJ327722 BZB327722:BZF327722 CIX327722:CJB327722 CST327722:CSX327722 DCP327722:DCT327722 DML327722:DMP327722 DWH327722:DWL327722 EGD327722:EGH327722 EPZ327722:EQD327722 EZV327722:EZZ327722 FJR327722:FJV327722 FTN327722:FTR327722 GDJ327722:GDN327722 GNF327722:GNJ327722 GXB327722:GXF327722 HGX327722:HHB327722 HQT327722:HQX327722 IAP327722:IAT327722 IKL327722:IKP327722 IUH327722:IUL327722 JED327722:JEH327722 JNZ327722:JOD327722 JXV327722:JXZ327722 KHR327722:KHV327722 KRN327722:KRR327722 LBJ327722:LBN327722 LLF327722:LLJ327722 LVB327722:LVF327722 MEX327722:MFB327722 MOT327722:MOX327722 MYP327722:MYT327722 NIL327722:NIP327722 NSH327722:NSL327722 OCD327722:OCH327722 OLZ327722:OMD327722 OVV327722:OVZ327722 PFR327722:PFV327722 PPN327722:PPR327722 PZJ327722:PZN327722 QJF327722:QJJ327722 QTB327722:QTF327722 RCX327722:RDB327722 RMT327722:RMX327722 RWP327722:RWT327722 SGL327722:SGP327722 SQH327722:SQL327722 TAD327722:TAH327722 TJZ327722:TKD327722 TTV327722:TTZ327722 UDR327722:UDV327722 UNN327722:UNR327722 UXJ327722:UXN327722 VHF327722:VHJ327722 VRB327722:VRF327722 WAX327722:WBB327722 WKT327722:WKX327722 WUP327722:WUT327722 XEL327722:XEP327722 ID393258:IH393258 RZ393258:SD393258 ABV393258:ABZ393258 ALR393258:ALV393258 AVN393258:AVR393258 BFJ393258:BFN393258 BPF393258:BPJ393258 BZB393258:BZF393258 CIX393258:CJB393258 CST393258:CSX393258 DCP393258:DCT393258 DML393258:DMP393258 DWH393258:DWL393258 EGD393258:EGH393258 EPZ393258:EQD393258 EZV393258:EZZ393258 FJR393258:FJV393258 FTN393258:FTR393258 GDJ393258:GDN393258 GNF393258:GNJ393258 GXB393258:GXF393258 HGX393258:HHB393258 HQT393258:HQX393258 IAP393258:IAT393258 IKL393258:IKP393258 IUH393258:IUL393258 JED393258:JEH393258 JNZ393258:JOD393258 JXV393258:JXZ393258 KHR393258:KHV393258 KRN393258:KRR393258 LBJ393258:LBN393258 LLF393258:LLJ393258 LVB393258:LVF393258 MEX393258:MFB393258 MOT393258:MOX393258 MYP393258:MYT393258 NIL393258:NIP393258 NSH393258:NSL393258 OCD393258:OCH393258 OLZ393258:OMD393258 OVV393258:OVZ393258 PFR393258:PFV393258 PPN393258:PPR393258 PZJ393258:PZN393258 QJF393258:QJJ393258 QTB393258:QTF393258 RCX393258:RDB393258 RMT393258:RMX393258 RWP393258:RWT393258 SGL393258:SGP393258 SQH393258:SQL393258 TAD393258:TAH393258 TJZ393258:TKD393258 TTV393258:TTZ393258 UDR393258:UDV393258 UNN393258:UNR393258 UXJ393258:UXN393258 VHF393258:VHJ393258 VRB393258:VRF393258 WAX393258:WBB393258 WKT393258:WKX393258 WUP393258:WUT393258 XEL393258:XEP393258 ID458794:IH458794 RZ458794:SD458794 ABV458794:ABZ458794 ALR458794:ALV458794 AVN458794:AVR458794 BFJ458794:BFN458794 BPF458794:BPJ458794 BZB458794:BZF458794 CIX458794:CJB458794 CST458794:CSX458794 DCP458794:DCT458794 DML458794:DMP458794 DWH458794:DWL458794 EGD458794:EGH458794 EPZ458794:EQD458794 EZV458794:EZZ458794 FJR458794:FJV458794 FTN458794:FTR458794 GDJ458794:GDN458794 GNF458794:GNJ458794 GXB458794:GXF458794 HGX458794:HHB458794 HQT458794:HQX458794 IAP458794:IAT458794 IKL458794:IKP458794 IUH458794:IUL458794 JED458794:JEH458794 JNZ458794:JOD458794 JXV458794:JXZ458794 KHR458794:KHV458794 KRN458794:KRR458794 LBJ458794:LBN458794 LLF458794:LLJ458794 LVB458794:LVF458794 MEX458794:MFB458794 MOT458794:MOX458794 MYP458794:MYT458794 NIL458794:NIP458794 NSH458794:NSL458794 OCD458794:OCH458794 OLZ458794:OMD458794 OVV458794:OVZ458794 PFR458794:PFV458794 PPN458794:PPR458794 PZJ458794:PZN458794 QJF458794:QJJ458794 QTB458794:QTF458794 RCX458794:RDB458794 RMT458794:RMX458794 RWP458794:RWT458794 SGL458794:SGP458794 SQH458794:SQL458794 TAD458794:TAH458794 TJZ458794:TKD458794 TTV458794:TTZ458794 UDR458794:UDV458794 UNN458794:UNR458794 UXJ458794:UXN458794 VHF458794:VHJ458794 VRB458794:VRF458794 WAX458794:WBB458794 WKT458794:WKX458794 WUP458794:WUT458794 XEL458794:XEP458794 ID524330:IH524330 RZ524330:SD524330 ABV524330:ABZ524330 ALR524330:ALV524330 AVN524330:AVR524330 BFJ524330:BFN524330 BPF524330:BPJ524330 BZB524330:BZF524330 CIX524330:CJB524330 CST524330:CSX524330 DCP524330:DCT524330 DML524330:DMP524330 DWH524330:DWL524330 EGD524330:EGH524330 EPZ524330:EQD524330 EZV524330:EZZ524330 FJR524330:FJV524330 FTN524330:FTR524330 GDJ524330:GDN524330 GNF524330:GNJ524330 GXB524330:GXF524330 HGX524330:HHB524330 HQT524330:HQX524330 IAP524330:IAT524330 IKL524330:IKP524330 IUH524330:IUL524330 JED524330:JEH524330 JNZ524330:JOD524330 JXV524330:JXZ524330 KHR524330:KHV524330 KRN524330:KRR524330 LBJ524330:LBN524330 LLF524330:LLJ524330 LVB524330:LVF524330 MEX524330:MFB524330 MOT524330:MOX524330 MYP524330:MYT524330 NIL524330:NIP524330 NSH524330:NSL524330 OCD524330:OCH524330 OLZ524330:OMD524330 OVV524330:OVZ524330 PFR524330:PFV524330 PPN524330:PPR524330 PZJ524330:PZN524330 QJF524330:QJJ524330 QTB524330:QTF524330 RCX524330:RDB524330 RMT524330:RMX524330 RWP524330:RWT524330 SGL524330:SGP524330 SQH524330:SQL524330 TAD524330:TAH524330 TJZ524330:TKD524330 TTV524330:TTZ524330 UDR524330:UDV524330 UNN524330:UNR524330 UXJ524330:UXN524330 VHF524330:VHJ524330 VRB524330:VRF524330 WAX524330:WBB524330 WKT524330:WKX524330 WUP524330:WUT524330 XEL524330:XEP524330 ID589866:IH589866 RZ589866:SD589866 ABV589866:ABZ589866 ALR589866:ALV589866 AVN589866:AVR589866 BFJ589866:BFN589866 BPF589866:BPJ589866 BZB589866:BZF589866 CIX589866:CJB589866 CST589866:CSX589866 DCP589866:DCT589866 DML589866:DMP589866 DWH589866:DWL589866 EGD589866:EGH589866 EPZ589866:EQD589866 EZV589866:EZZ589866 FJR589866:FJV589866 FTN589866:FTR589866 GDJ589866:GDN589866 GNF589866:GNJ589866 GXB589866:GXF589866 HGX589866:HHB589866 HQT589866:HQX589866 IAP589866:IAT589866 IKL589866:IKP589866 IUH589866:IUL589866 JED589866:JEH589866 JNZ589866:JOD589866 JXV589866:JXZ589866 KHR589866:KHV589866 KRN589866:KRR589866 LBJ589866:LBN589866 LLF589866:LLJ589866 LVB589866:LVF589866 MEX589866:MFB589866 MOT589866:MOX589866 MYP589866:MYT589866 NIL589866:NIP589866 NSH589866:NSL589866 OCD589866:OCH589866 OLZ589866:OMD589866 OVV589866:OVZ589866 PFR589866:PFV589866 PPN589866:PPR589866 PZJ589866:PZN589866 QJF589866:QJJ589866 QTB589866:QTF589866 RCX589866:RDB589866 RMT589866:RMX589866 RWP589866:RWT589866 SGL589866:SGP589866 SQH589866:SQL589866 TAD589866:TAH589866 TJZ589866:TKD589866 TTV589866:TTZ589866 UDR589866:UDV589866 UNN589866:UNR589866 UXJ589866:UXN589866 VHF589866:VHJ589866 VRB589866:VRF589866 WAX589866:WBB589866 WKT589866:WKX589866 WUP589866:WUT589866 XEL589866:XEP589866 ID655402:IH655402 RZ655402:SD655402 ABV655402:ABZ655402 ALR655402:ALV655402 AVN655402:AVR655402 BFJ655402:BFN655402 BPF655402:BPJ655402 BZB655402:BZF655402 CIX655402:CJB655402 CST655402:CSX655402 DCP655402:DCT655402 DML655402:DMP655402 DWH655402:DWL655402 EGD655402:EGH655402 EPZ655402:EQD655402 EZV655402:EZZ655402 FJR655402:FJV655402 FTN655402:FTR655402 GDJ655402:GDN655402 GNF655402:GNJ655402 GXB655402:GXF655402 HGX655402:HHB655402 HQT655402:HQX655402 IAP655402:IAT655402 IKL655402:IKP655402 IUH655402:IUL655402 JED655402:JEH655402 JNZ655402:JOD655402 JXV655402:JXZ655402 KHR655402:KHV655402 KRN655402:KRR655402 LBJ655402:LBN655402 LLF655402:LLJ655402 LVB655402:LVF655402 MEX655402:MFB655402 MOT655402:MOX655402 MYP655402:MYT655402 NIL655402:NIP655402 NSH655402:NSL655402 OCD655402:OCH655402 OLZ655402:OMD655402 OVV655402:OVZ655402 PFR655402:PFV655402 PPN655402:PPR655402 PZJ655402:PZN655402 QJF655402:QJJ655402 QTB655402:QTF655402 RCX655402:RDB655402 RMT655402:RMX655402 RWP655402:RWT655402 SGL655402:SGP655402 SQH655402:SQL655402 TAD655402:TAH655402 TJZ655402:TKD655402 TTV655402:TTZ655402 UDR655402:UDV655402 UNN655402:UNR655402 UXJ655402:UXN655402 VHF655402:VHJ655402 VRB655402:VRF655402 WAX655402:WBB655402 WKT655402:WKX655402 WUP655402:WUT655402 XEL655402:XEP655402 ID720938:IH720938 RZ720938:SD720938 ABV720938:ABZ720938 ALR720938:ALV720938 AVN720938:AVR720938 BFJ720938:BFN720938 BPF720938:BPJ720938 BZB720938:BZF720938 CIX720938:CJB720938 CST720938:CSX720938 DCP720938:DCT720938 DML720938:DMP720938 DWH720938:DWL720938 EGD720938:EGH720938 EPZ720938:EQD720938 EZV720938:EZZ720938 FJR720938:FJV720938 FTN720938:FTR720938 GDJ720938:GDN720938 GNF720938:GNJ720938 GXB720938:GXF720938 HGX720938:HHB720938 HQT720938:HQX720938 IAP720938:IAT720938 IKL720938:IKP720938 IUH720938:IUL720938 JED720938:JEH720938 JNZ720938:JOD720938 JXV720938:JXZ720938 KHR720938:KHV720938 KRN720938:KRR720938 LBJ720938:LBN720938 LLF720938:LLJ720938 LVB720938:LVF720938 MEX720938:MFB720938 MOT720938:MOX720938 MYP720938:MYT720938 NIL720938:NIP720938 NSH720938:NSL720938 OCD720938:OCH720938 OLZ720938:OMD720938 OVV720938:OVZ720938 PFR720938:PFV720938 PPN720938:PPR720938 PZJ720938:PZN720938 QJF720938:QJJ720938 QTB720938:QTF720938 RCX720938:RDB720938 RMT720938:RMX720938 RWP720938:RWT720938 SGL720938:SGP720938 SQH720938:SQL720938 TAD720938:TAH720938 TJZ720938:TKD720938 TTV720938:TTZ720938 UDR720938:UDV720938 UNN720938:UNR720938 UXJ720938:UXN720938 VHF720938:VHJ720938 VRB720938:VRF720938 WAX720938:WBB720938 WKT720938:WKX720938 WUP720938:WUT720938 XEL720938:XEP720938 ID786474:IH786474 RZ786474:SD786474 ABV786474:ABZ786474 ALR786474:ALV786474 AVN786474:AVR786474 BFJ786474:BFN786474 BPF786474:BPJ786474 BZB786474:BZF786474 CIX786474:CJB786474 CST786474:CSX786474 DCP786474:DCT786474 DML786474:DMP786474 DWH786474:DWL786474 EGD786474:EGH786474 EPZ786474:EQD786474 EZV786474:EZZ786474 FJR786474:FJV786474 FTN786474:FTR786474 GDJ786474:GDN786474 GNF786474:GNJ786474 GXB786474:GXF786474 HGX786474:HHB786474 HQT786474:HQX786474 IAP786474:IAT786474 IKL786474:IKP786474 IUH786474:IUL786474 JED786474:JEH786474 JNZ786474:JOD786474 JXV786474:JXZ786474 KHR786474:KHV786474 KRN786474:KRR786474 LBJ786474:LBN786474 LLF786474:LLJ786474 LVB786474:LVF786474 MEX786474:MFB786474 MOT786474:MOX786474 MYP786474:MYT786474 NIL786474:NIP786474 NSH786474:NSL786474 OCD786474:OCH786474 OLZ786474:OMD786474 OVV786474:OVZ786474 PFR786474:PFV786474 PPN786474:PPR786474 PZJ786474:PZN786474 QJF786474:QJJ786474 QTB786474:QTF786474 RCX786474:RDB786474 RMT786474:RMX786474 RWP786474:RWT786474 SGL786474:SGP786474 SQH786474:SQL786474 TAD786474:TAH786474 TJZ786474:TKD786474 TTV786474:TTZ786474 UDR786474:UDV786474 UNN786474:UNR786474 UXJ786474:UXN786474 VHF786474:VHJ786474 VRB786474:VRF786474 WAX786474:WBB786474 WKT786474:WKX786474 WUP786474:WUT786474 XEL786474:XEP786474 ID852010:IH852010 RZ852010:SD852010 ABV852010:ABZ852010 ALR852010:ALV852010 AVN852010:AVR852010 BFJ852010:BFN852010 BPF852010:BPJ852010 BZB852010:BZF852010 CIX852010:CJB852010 CST852010:CSX852010 DCP852010:DCT852010 DML852010:DMP852010 DWH852010:DWL852010 EGD852010:EGH852010 EPZ852010:EQD852010 EZV852010:EZZ852010 FJR852010:FJV852010 FTN852010:FTR852010 GDJ852010:GDN852010 GNF852010:GNJ852010 GXB852010:GXF852010 HGX852010:HHB852010 HQT852010:HQX852010 IAP852010:IAT852010 IKL852010:IKP852010 IUH852010:IUL852010 JED852010:JEH852010 JNZ852010:JOD852010 JXV852010:JXZ852010 KHR852010:KHV852010 KRN852010:KRR852010 LBJ852010:LBN852010 LLF852010:LLJ852010 LVB852010:LVF852010 MEX852010:MFB852010 MOT852010:MOX852010 MYP852010:MYT852010 NIL852010:NIP852010 NSH852010:NSL852010 OCD852010:OCH852010 OLZ852010:OMD852010 OVV852010:OVZ852010 PFR852010:PFV852010 PPN852010:PPR852010 PZJ852010:PZN852010 QJF852010:QJJ852010 QTB852010:QTF852010 RCX852010:RDB852010 RMT852010:RMX852010 RWP852010:RWT852010 SGL852010:SGP852010 SQH852010:SQL852010 TAD852010:TAH852010 TJZ852010:TKD852010 TTV852010:TTZ852010 UDR852010:UDV852010 UNN852010:UNR852010 UXJ852010:UXN852010 VHF852010:VHJ852010 VRB852010:VRF852010 WAX852010:WBB852010 WKT852010:WKX852010 WUP852010:WUT852010 XEL852010:XEP852010 ID917546:IH917546 RZ917546:SD917546 ABV917546:ABZ917546 ALR917546:ALV917546 AVN917546:AVR917546 BFJ917546:BFN917546 BPF917546:BPJ917546 BZB917546:BZF917546 CIX917546:CJB917546 CST917546:CSX917546 DCP917546:DCT917546 DML917546:DMP917546 DWH917546:DWL917546 EGD917546:EGH917546 EPZ917546:EQD917546 EZV917546:EZZ917546 FJR917546:FJV917546 FTN917546:FTR917546 GDJ917546:GDN917546 GNF917546:GNJ917546 GXB917546:GXF917546 HGX917546:HHB917546 HQT917546:HQX917546 IAP917546:IAT917546 IKL917546:IKP917546 IUH917546:IUL917546 JED917546:JEH917546 JNZ917546:JOD917546 JXV917546:JXZ917546 KHR917546:KHV917546 KRN917546:KRR917546 LBJ917546:LBN917546 LLF917546:LLJ917546 LVB917546:LVF917546 MEX917546:MFB917546 MOT917546:MOX917546 MYP917546:MYT917546 NIL917546:NIP917546 NSH917546:NSL917546 OCD917546:OCH917546 OLZ917546:OMD917546 OVV917546:OVZ917546 PFR917546:PFV917546 PPN917546:PPR917546 PZJ917546:PZN917546 QJF917546:QJJ917546 QTB917546:QTF917546 RCX917546:RDB917546 RMT917546:RMX917546 RWP917546:RWT917546 SGL917546:SGP917546 SQH917546:SQL917546 TAD917546:TAH917546 TJZ917546:TKD917546 TTV917546:TTZ917546 UDR917546:UDV917546 UNN917546:UNR917546 UXJ917546:UXN917546 VHF917546:VHJ917546 VRB917546:VRF917546 WAX917546:WBB917546 WKT917546:WKX917546 WUP917546:WUT917546 XEL917546:XEP917546 ID983082:IH983082 RZ983082:SD983082 ABV983082:ABZ983082 ALR983082:ALV983082 AVN983082:AVR983082 BFJ983082:BFN983082 BPF983082:BPJ983082 BZB983082:BZF983082 CIX983082:CJB983082 CST983082:CSX983082 DCP983082:DCT983082 DML983082:DMP983082 DWH983082:DWL983082 EGD983082:EGH983082 EPZ983082:EQD983082 EZV983082:EZZ983082 FJR983082:FJV983082 FTN983082:FTR983082 GDJ983082:GDN983082 GNF983082:GNJ983082 GXB983082:GXF983082 HGX983082:HHB983082 HQT983082:HQX983082 IAP983082:IAT983082 IKL983082:IKP983082 IUH983082:IUL983082 JED983082:JEH983082 JNZ983082:JOD983082 JXV983082:JXZ983082 KHR983082:KHV983082 KRN983082:KRR983082 LBJ983082:LBN983082 LLF983082:LLJ983082 LVB983082:LVF983082 MEX983082:MFB983082 MOT983082:MOX983082 MYP983082:MYT983082 NIL983082:NIP983082 NSH983082:NSL983082 OCD983082:OCH983082 OLZ983082:OMD983082 OVV983082:OVZ983082 PFR983082:PFV983082 PPN983082:PPR983082 PZJ983082:PZN983082 QJF983082:QJJ983082 QTB983082:QTF983082 RCX983082:RDB983082 RMT983082:RMX983082 RWP983082:RWT983082 SGL983082:SGP983082 SQH983082:SQL983082 TAD983082:TAH983082 TJZ983082:TKD983082 TTV983082:TTZ983082 UDR983082:UDV983082 UNN983082:UNR983082 UXJ983082:UXN983082 VHF983082:VHJ983082 VRB983082:VRF983082 WAX983082:WBB983082 WKT983082:WKX983082 WUP983082:WUT983082 XEL983082:XEP983082 ID6:IH8 RZ6:SD8 ABV6:ABZ8 ALR6:ALV8 AVN6:AVR8 BFJ6:BFN8 BPF6:BPJ8 BZB6:BZF8 CIX6:CJB8 CST6:CSX8 DCP6:DCT8 DML6:DMP8 DWH6:DWL8 EGD6:EGH8 EPZ6:EQD8 EZV6:EZZ8 FJR6:FJV8 FTN6:FTR8 GDJ6:GDN8 GNF6:GNJ8 GXB6:GXF8 HGX6:HHB8 HQT6:HQX8 IAP6:IAT8 IKL6:IKP8 IUH6:IUL8 JED6:JEH8 JNZ6:JOD8 JXV6:JXZ8 KHR6:KHV8 KRN6:KRR8 LBJ6:LBN8 LLF6:LLJ8 LVB6:LVF8 MEX6:MFB8 MOT6:MOX8 MYP6:MYT8 NIL6:NIP8 NSH6:NSL8 OCD6:OCH8 OLZ6:OMD8 OVV6:OVZ8 PFR6:PFV8 PPN6:PPR8 PZJ6:PZN8 QJF6:QJJ8 QTB6:QTF8 RCX6:RDB8 RMT6:RMX8 RWP6:RWT8 SGL6:SGP8 SQH6:SQL8 TAD6:TAH8 TJZ6:TKD8 TTV6:TTZ8 UDR6:UDV8 UNN6:UNR8 UXJ6:UXN8 VHF6:VHJ8 VRB6:VRF8 WAX6:WBB8 WKT6:WKX8 WUP6:WUT8 XEL6:XEP8 ID65542:IH65544 RZ65542:SD65544 ABV65542:ABZ65544 ALR65542:ALV65544 AVN65542:AVR65544 BFJ65542:BFN65544 BPF65542:BPJ65544 BZB65542:BZF65544 CIX65542:CJB65544 CST65542:CSX65544 DCP65542:DCT65544 DML65542:DMP65544 DWH65542:DWL65544 EGD65542:EGH65544 EPZ65542:EQD65544 EZV65542:EZZ65544 FJR65542:FJV65544 FTN65542:FTR65544 GDJ65542:GDN65544 GNF65542:GNJ65544 GXB65542:GXF65544 HGX65542:HHB65544 HQT65542:HQX65544 IAP65542:IAT65544 IKL65542:IKP65544 IUH65542:IUL65544 JED65542:JEH65544 JNZ65542:JOD65544 JXV65542:JXZ65544 KHR65542:KHV65544 KRN65542:KRR65544 LBJ65542:LBN65544 LLF65542:LLJ65544 LVB65542:LVF65544 MEX65542:MFB65544 MOT65542:MOX65544 MYP65542:MYT65544 NIL65542:NIP65544 NSH65542:NSL65544 OCD65542:OCH65544 OLZ65542:OMD65544 OVV65542:OVZ65544 PFR65542:PFV65544 PPN65542:PPR65544 PZJ65542:PZN65544 QJF65542:QJJ65544 QTB65542:QTF65544 RCX65542:RDB65544 RMT65542:RMX65544 RWP65542:RWT65544 SGL65542:SGP65544 SQH65542:SQL65544 TAD65542:TAH65544 TJZ65542:TKD65544 TTV65542:TTZ65544 UDR65542:UDV65544 UNN65542:UNR65544 UXJ65542:UXN65544 VHF65542:VHJ65544 VRB65542:VRF65544 WAX65542:WBB65544 WKT65542:WKX65544 WUP65542:WUT65544 XEL65542:XEP65544 ID131078:IH131080 RZ131078:SD131080 ABV131078:ABZ131080 ALR131078:ALV131080 AVN131078:AVR131080 BFJ131078:BFN131080 BPF131078:BPJ131080 BZB131078:BZF131080 CIX131078:CJB131080 CST131078:CSX131080 DCP131078:DCT131080 DML131078:DMP131080 DWH131078:DWL131080 EGD131078:EGH131080 EPZ131078:EQD131080 EZV131078:EZZ131080 FJR131078:FJV131080 FTN131078:FTR131080 GDJ131078:GDN131080 GNF131078:GNJ131080 GXB131078:GXF131080 HGX131078:HHB131080 HQT131078:HQX131080 IAP131078:IAT131080 IKL131078:IKP131080 IUH131078:IUL131080 JED131078:JEH131080 JNZ131078:JOD131080 JXV131078:JXZ131080 KHR131078:KHV131080 KRN131078:KRR131080 LBJ131078:LBN131080 LLF131078:LLJ131080 LVB131078:LVF131080 MEX131078:MFB131080 MOT131078:MOX131080 MYP131078:MYT131080 NIL131078:NIP131080 NSH131078:NSL131080 OCD131078:OCH131080 OLZ131078:OMD131080 OVV131078:OVZ131080 PFR131078:PFV131080 PPN131078:PPR131080 PZJ131078:PZN131080 QJF131078:QJJ131080 QTB131078:QTF131080 RCX131078:RDB131080 RMT131078:RMX131080 RWP131078:RWT131080 SGL131078:SGP131080 SQH131078:SQL131080 TAD131078:TAH131080 TJZ131078:TKD131080 TTV131078:TTZ131080 UDR131078:UDV131080 UNN131078:UNR131080 UXJ131078:UXN131080 VHF131078:VHJ131080 VRB131078:VRF131080 WAX131078:WBB131080 WKT131078:WKX131080 WUP131078:WUT131080 XEL131078:XEP131080 ID196614:IH196616 RZ196614:SD196616 ABV196614:ABZ196616 ALR196614:ALV196616 AVN196614:AVR196616 BFJ196614:BFN196616 BPF196614:BPJ196616 BZB196614:BZF196616 CIX196614:CJB196616 CST196614:CSX196616 DCP196614:DCT196616 DML196614:DMP196616 DWH196614:DWL196616 EGD196614:EGH196616 EPZ196614:EQD196616 EZV196614:EZZ196616 FJR196614:FJV196616 FTN196614:FTR196616 GDJ196614:GDN196616 GNF196614:GNJ196616 GXB196614:GXF196616 HGX196614:HHB196616 HQT196614:HQX196616 IAP196614:IAT196616 IKL196614:IKP196616 IUH196614:IUL196616 JED196614:JEH196616 JNZ196614:JOD196616 JXV196614:JXZ196616 KHR196614:KHV196616 KRN196614:KRR196616 LBJ196614:LBN196616 LLF196614:LLJ196616 LVB196614:LVF196616 MEX196614:MFB196616 MOT196614:MOX196616 MYP196614:MYT196616 NIL196614:NIP196616 NSH196614:NSL196616 OCD196614:OCH196616 OLZ196614:OMD196616 OVV196614:OVZ196616 PFR196614:PFV196616 PPN196614:PPR196616 PZJ196614:PZN196616 QJF196614:QJJ196616 QTB196614:QTF196616 RCX196614:RDB196616 RMT196614:RMX196616 RWP196614:RWT196616 SGL196614:SGP196616 SQH196614:SQL196616 TAD196614:TAH196616 TJZ196614:TKD196616 TTV196614:TTZ196616 UDR196614:UDV196616 UNN196614:UNR196616 UXJ196614:UXN196616 VHF196614:VHJ196616 VRB196614:VRF196616 WAX196614:WBB196616 WKT196614:WKX196616 WUP196614:WUT196616 XEL196614:XEP196616 ID262150:IH262152 RZ262150:SD262152 ABV262150:ABZ262152 ALR262150:ALV262152 AVN262150:AVR262152 BFJ262150:BFN262152 BPF262150:BPJ262152 BZB262150:BZF262152 CIX262150:CJB262152 CST262150:CSX262152 DCP262150:DCT262152 DML262150:DMP262152 DWH262150:DWL262152 EGD262150:EGH262152 EPZ262150:EQD262152 EZV262150:EZZ262152 FJR262150:FJV262152 FTN262150:FTR262152 GDJ262150:GDN262152 GNF262150:GNJ262152 GXB262150:GXF262152 HGX262150:HHB262152 HQT262150:HQX262152 IAP262150:IAT262152 IKL262150:IKP262152 IUH262150:IUL262152 JED262150:JEH262152 JNZ262150:JOD262152 JXV262150:JXZ262152 KHR262150:KHV262152 KRN262150:KRR262152 LBJ262150:LBN262152 LLF262150:LLJ262152 LVB262150:LVF262152 MEX262150:MFB262152 MOT262150:MOX262152 MYP262150:MYT262152 NIL262150:NIP262152 NSH262150:NSL262152 OCD262150:OCH262152 OLZ262150:OMD262152 OVV262150:OVZ262152 PFR262150:PFV262152 PPN262150:PPR262152 PZJ262150:PZN262152 QJF262150:QJJ262152 QTB262150:QTF262152 RCX262150:RDB262152 RMT262150:RMX262152 RWP262150:RWT262152 SGL262150:SGP262152 SQH262150:SQL262152 TAD262150:TAH262152 TJZ262150:TKD262152 TTV262150:TTZ262152 UDR262150:UDV262152 UNN262150:UNR262152 UXJ262150:UXN262152 VHF262150:VHJ262152 VRB262150:VRF262152 WAX262150:WBB262152 WKT262150:WKX262152 WUP262150:WUT262152 XEL262150:XEP262152 ID327686:IH327688 RZ327686:SD327688 ABV327686:ABZ327688 ALR327686:ALV327688 AVN327686:AVR327688 BFJ327686:BFN327688 BPF327686:BPJ327688 BZB327686:BZF327688 CIX327686:CJB327688 CST327686:CSX327688 DCP327686:DCT327688 DML327686:DMP327688 DWH327686:DWL327688 EGD327686:EGH327688 EPZ327686:EQD327688 EZV327686:EZZ327688 FJR327686:FJV327688 FTN327686:FTR327688 GDJ327686:GDN327688 GNF327686:GNJ327688 GXB327686:GXF327688 HGX327686:HHB327688 HQT327686:HQX327688 IAP327686:IAT327688 IKL327686:IKP327688 IUH327686:IUL327688 JED327686:JEH327688 JNZ327686:JOD327688 JXV327686:JXZ327688 KHR327686:KHV327688 KRN327686:KRR327688 LBJ327686:LBN327688 LLF327686:LLJ327688 LVB327686:LVF327688 MEX327686:MFB327688 MOT327686:MOX327688 MYP327686:MYT327688 NIL327686:NIP327688 NSH327686:NSL327688 OCD327686:OCH327688 OLZ327686:OMD327688 OVV327686:OVZ327688 PFR327686:PFV327688 PPN327686:PPR327688 PZJ327686:PZN327688 QJF327686:QJJ327688 QTB327686:QTF327688 RCX327686:RDB327688 RMT327686:RMX327688 RWP327686:RWT327688 SGL327686:SGP327688 SQH327686:SQL327688 TAD327686:TAH327688 TJZ327686:TKD327688 TTV327686:TTZ327688 UDR327686:UDV327688 UNN327686:UNR327688 UXJ327686:UXN327688 VHF327686:VHJ327688 VRB327686:VRF327688 WAX327686:WBB327688 WKT327686:WKX327688 WUP327686:WUT327688 XEL327686:XEP327688 ID393222:IH393224 RZ393222:SD393224 ABV393222:ABZ393224 ALR393222:ALV393224 AVN393222:AVR393224 BFJ393222:BFN393224 BPF393222:BPJ393224 BZB393222:BZF393224 CIX393222:CJB393224 CST393222:CSX393224 DCP393222:DCT393224 DML393222:DMP393224 DWH393222:DWL393224 EGD393222:EGH393224 EPZ393222:EQD393224 EZV393222:EZZ393224 FJR393222:FJV393224 FTN393222:FTR393224 GDJ393222:GDN393224 GNF393222:GNJ393224 GXB393222:GXF393224 HGX393222:HHB393224 HQT393222:HQX393224 IAP393222:IAT393224 IKL393222:IKP393224 IUH393222:IUL393224 JED393222:JEH393224 JNZ393222:JOD393224 JXV393222:JXZ393224 KHR393222:KHV393224 KRN393222:KRR393224 LBJ393222:LBN393224 LLF393222:LLJ393224 LVB393222:LVF393224 MEX393222:MFB393224 MOT393222:MOX393224 MYP393222:MYT393224 NIL393222:NIP393224 NSH393222:NSL393224 OCD393222:OCH393224 OLZ393222:OMD393224 OVV393222:OVZ393224 PFR393222:PFV393224 PPN393222:PPR393224 PZJ393222:PZN393224 QJF393222:QJJ393224 QTB393222:QTF393224 RCX393222:RDB393224 RMT393222:RMX393224 RWP393222:RWT393224 SGL393222:SGP393224 SQH393222:SQL393224 TAD393222:TAH393224 TJZ393222:TKD393224 TTV393222:TTZ393224 UDR393222:UDV393224 UNN393222:UNR393224 UXJ393222:UXN393224 VHF393222:VHJ393224 VRB393222:VRF393224 WAX393222:WBB393224 WKT393222:WKX393224 WUP393222:WUT393224 XEL393222:XEP393224 ID458758:IH458760 RZ458758:SD458760 ABV458758:ABZ458760 ALR458758:ALV458760 AVN458758:AVR458760 BFJ458758:BFN458760 BPF458758:BPJ458760 BZB458758:BZF458760 CIX458758:CJB458760 CST458758:CSX458760 DCP458758:DCT458760 DML458758:DMP458760 DWH458758:DWL458760 EGD458758:EGH458760 EPZ458758:EQD458760 EZV458758:EZZ458760 FJR458758:FJV458760 FTN458758:FTR458760 GDJ458758:GDN458760 GNF458758:GNJ458760 GXB458758:GXF458760 HGX458758:HHB458760 HQT458758:HQX458760 IAP458758:IAT458760 IKL458758:IKP458760 IUH458758:IUL458760 JED458758:JEH458760 JNZ458758:JOD458760 JXV458758:JXZ458760 KHR458758:KHV458760 KRN458758:KRR458760 LBJ458758:LBN458760 LLF458758:LLJ458760 LVB458758:LVF458760 MEX458758:MFB458760 MOT458758:MOX458760 MYP458758:MYT458760 NIL458758:NIP458760 NSH458758:NSL458760 OCD458758:OCH458760 OLZ458758:OMD458760 OVV458758:OVZ458760 PFR458758:PFV458760 PPN458758:PPR458760 PZJ458758:PZN458760 QJF458758:QJJ458760 QTB458758:QTF458760 RCX458758:RDB458760 RMT458758:RMX458760 RWP458758:RWT458760 SGL458758:SGP458760 SQH458758:SQL458760 TAD458758:TAH458760 TJZ458758:TKD458760 TTV458758:TTZ458760 UDR458758:UDV458760 UNN458758:UNR458760 UXJ458758:UXN458760 VHF458758:VHJ458760 VRB458758:VRF458760 WAX458758:WBB458760 WKT458758:WKX458760 WUP458758:WUT458760 XEL458758:XEP458760 ID524294:IH524296 RZ524294:SD524296 ABV524294:ABZ524296 ALR524294:ALV524296 AVN524294:AVR524296 BFJ524294:BFN524296 BPF524294:BPJ524296 BZB524294:BZF524296 CIX524294:CJB524296 CST524294:CSX524296 DCP524294:DCT524296 DML524294:DMP524296 DWH524294:DWL524296 EGD524294:EGH524296 EPZ524294:EQD524296 EZV524294:EZZ524296 FJR524294:FJV524296 FTN524294:FTR524296 GDJ524294:GDN524296 GNF524294:GNJ524296 GXB524294:GXF524296 HGX524294:HHB524296 HQT524294:HQX524296 IAP524294:IAT524296 IKL524294:IKP524296 IUH524294:IUL524296 JED524294:JEH524296 JNZ524294:JOD524296 JXV524294:JXZ524296 KHR524294:KHV524296 KRN524294:KRR524296 LBJ524294:LBN524296 LLF524294:LLJ524296 LVB524294:LVF524296 MEX524294:MFB524296 MOT524294:MOX524296 MYP524294:MYT524296 NIL524294:NIP524296 NSH524294:NSL524296 OCD524294:OCH524296 OLZ524294:OMD524296 OVV524294:OVZ524296 PFR524294:PFV524296 PPN524294:PPR524296 PZJ524294:PZN524296 QJF524294:QJJ524296 QTB524294:QTF524296 RCX524294:RDB524296 RMT524294:RMX524296 RWP524294:RWT524296 SGL524294:SGP524296 SQH524294:SQL524296 TAD524294:TAH524296 TJZ524294:TKD524296 TTV524294:TTZ524296 UDR524294:UDV524296 UNN524294:UNR524296 UXJ524294:UXN524296 VHF524294:VHJ524296 VRB524294:VRF524296 WAX524294:WBB524296 WKT524294:WKX524296 WUP524294:WUT524296 XEL524294:XEP524296 ID589830:IH589832 RZ589830:SD589832 ABV589830:ABZ589832 ALR589830:ALV589832 AVN589830:AVR589832 BFJ589830:BFN589832 BPF589830:BPJ589832 BZB589830:BZF589832 CIX589830:CJB589832 CST589830:CSX589832 DCP589830:DCT589832 DML589830:DMP589832 DWH589830:DWL589832 EGD589830:EGH589832 EPZ589830:EQD589832 EZV589830:EZZ589832 FJR589830:FJV589832 FTN589830:FTR589832 GDJ589830:GDN589832 GNF589830:GNJ589832 GXB589830:GXF589832 HGX589830:HHB589832 HQT589830:HQX589832 IAP589830:IAT589832 IKL589830:IKP589832 IUH589830:IUL589832 JED589830:JEH589832 JNZ589830:JOD589832 JXV589830:JXZ589832 KHR589830:KHV589832 KRN589830:KRR589832 LBJ589830:LBN589832 LLF589830:LLJ589832 LVB589830:LVF589832 MEX589830:MFB589832 MOT589830:MOX589832 MYP589830:MYT589832 NIL589830:NIP589832 NSH589830:NSL589832 OCD589830:OCH589832 OLZ589830:OMD589832 OVV589830:OVZ589832 PFR589830:PFV589832 PPN589830:PPR589832 PZJ589830:PZN589832 QJF589830:QJJ589832 QTB589830:QTF589832 RCX589830:RDB589832 RMT589830:RMX589832 RWP589830:RWT589832 SGL589830:SGP589832 SQH589830:SQL589832 TAD589830:TAH589832 TJZ589830:TKD589832 TTV589830:TTZ589832 UDR589830:UDV589832 UNN589830:UNR589832 UXJ589830:UXN589832 VHF589830:VHJ589832 VRB589830:VRF589832 WAX589830:WBB589832 WKT589830:WKX589832 WUP589830:WUT589832 XEL589830:XEP589832 ID655366:IH655368 RZ655366:SD655368 ABV655366:ABZ655368 ALR655366:ALV655368 AVN655366:AVR655368 BFJ655366:BFN655368 BPF655366:BPJ655368 BZB655366:BZF655368 CIX655366:CJB655368 CST655366:CSX655368 DCP655366:DCT655368 DML655366:DMP655368 DWH655366:DWL655368 EGD655366:EGH655368 EPZ655366:EQD655368 EZV655366:EZZ655368 FJR655366:FJV655368 FTN655366:FTR655368 GDJ655366:GDN655368 GNF655366:GNJ655368 GXB655366:GXF655368 HGX655366:HHB655368 HQT655366:HQX655368 IAP655366:IAT655368 IKL655366:IKP655368 IUH655366:IUL655368 JED655366:JEH655368 JNZ655366:JOD655368 JXV655366:JXZ655368 KHR655366:KHV655368 KRN655366:KRR655368 LBJ655366:LBN655368 LLF655366:LLJ655368 LVB655366:LVF655368 MEX655366:MFB655368 MOT655366:MOX655368 MYP655366:MYT655368 NIL655366:NIP655368 NSH655366:NSL655368 OCD655366:OCH655368 OLZ655366:OMD655368 OVV655366:OVZ655368 PFR655366:PFV655368 PPN655366:PPR655368 PZJ655366:PZN655368 QJF655366:QJJ655368 QTB655366:QTF655368 RCX655366:RDB655368 RMT655366:RMX655368 RWP655366:RWT655368 SGL655366:SGP655368 SQH655366:SQL655368 TAD655366:TAH655368 TJZ655366:TKD655368 TTV655366:TTZ655368 UDR655366:UDV655368 UNN655366:UNR655368 UXJ655366:UXN655368 VHF655366:VHJ655368 VRB655366:VRF655368 WAX655366:WBB655368 WKT655366:WKX655368 WUP655366:WUT655368 XEL655366:XEP655368 ID720902:IH720904 RZ720902:SD720904 ABV720902:ABZ720904 ALR720902:ALV720904 AVN720902:AVR720904 BFJ720902:BFN720904 BPF720902:BPJ720904 BZB720902:BZF720904 CIX720902:CJB720904 CST720902:CSX720904 DCP720902:DCT720904 DML720902:DMP720904 DWH720902:DWL720904 EGD720902:EGH720904 EPZ720902:EQD720904 EZV720902:EZZ720904 FJR720902:FJV720904 FTN720902:FTR720904 GDJ720902:GDN720904 GNF720902:GNJ720904 GXB720902:GXF720904 HGX720902:HHB720904 HQT720902:HQX720904 IAP720902:IAT720904 IKL720902:IKP720904 IUH720902:IUL720904 JED720902:JEH720904 JNZ720902:JOD720904 JXV720902:JXZ720904 KHR720902:KHV720904 KRN720902:KRR720904 LBJ720902:LBN720904 LLF720902:LLJ720904 LVB720902:LVF720904 MEX720902:MFB720904 MOT720902:MOX720904 MYP720902:MYT720904 NIL720902:NIP720904 NSH720902:NSL720904 OCD720902:OCH720904 OLZ720902:OMD720904 OVV720902:OVZ720904 PFR720902:PFV720904 PPN720902:PPR720904 PZJ720902:PZN720904 QJF720902:QJJ720904 QTB720902:QTF720904 RCX720902:RDB720904 RMT720902:RMX720904 RWP720902:RWT720904 SGL720902:SGP720904 SQH720902:SQL720904 TAD720902:TAH720904 TJZ720902:TKD720904 TTV720902:TTZ720904 UDR720902:UDV720904 UNN720902:UNR720904 UXJ720902:UXN720904 VHF720902:VHJ720904 VRB720902:VRF720904 WAX720902:WBB720904 WKT720902:WKX720904 WUP720902:WUT720904 XEL720902:XEP720904 ID786438:IH786440 RZ786438:SD786440 ABV786438:ABZ786440 ALR786438:ALV786440 AVN786438:AVR786440 BFJ786438:BFN786440 BPF786438:BPJ786440 BZB786438:BZF786440 CIX786438:CJB786440 CST786438:CSX786440 DCP786438:DCT786440 DML786438:DMP786440 DWH786438:DWL786440 EGD786438:EGH786440 EPZ786438:EQD786440 EZV786438:EZZ786440 FJR786438:FJV786440 FTN786438:FTR786440 GDJ786438:GDN786440 GNF786438:GNJ786440 GXB786438:GXF786440 HGX786438:HHB786440 HQT786438:HQX786440 IAP786438:IAT786440 IKL786438:IKP786440 IUH786438:IUL786440 JED786438:JEH786440 JNZ786438:JOD786440 JXV786438:JXZ786440 KHR786438:KHV786440 KRN786438:KRR786440 LBJ786438:LBN786440 LLF786438:LLJ786440 LVB786438:LVF786440 MEX786438:MFB786440 MOT786438:MOX786440 MYP786438:MYT786440 NIL786438:NIP786440 NSH786438:NSL786440 OCD786438:OCH786440 OLZ786438:OMD786440 OVV786438:OVZ786440 PFR786438:PFV786440 PPN786438:PPR786440 PZJ786438:PZN786440 QJF786438:QJJ786440 QTB786438:QTF786440 RCX786438:RDB786440 RMT786438:RMX786440 RWP786438:RWT786440 SGL786438:SGP786440 SQH786438:SQL786440 TAD786438:TAH786440 TJZ786438:TKD786440 TTV786438:TTZ786440 UDR786438:UDV786440 UNN786438:UNR786440 UXJ786438:UXN786440 VHF786438:VHJ786440 VRB786438:VRF786440 WAX786438:WBB786440 WKT786438:WKX786440 WUP786438:WUT786440 XEL786438:XEP786440 ID851974:IH851976 RZ851974:SD851976 ABV851974:ABZ851976 ALR851974:ALV851976 AVN851974:AVR851976 BFJ851974:BFN851976 BPF851974:BPJ851976 BZB851974:BZF851976 CIX851974:CJB851976 CST851974:CSX851976 DCP851974:DCT851976 DML851974:DMP851976 DWH851974:DWL851976 EGD851974:EGH851976 EPZ851974:EQD851976 EZV851974:EZZ851976 FJR851974:FJV851976 FTN851974:FTR851976 GDJ851974:GDN851976 GNF851974:GNJ851976 GXB851974:GXF851976 HGX851974:HHB851976 HQT851974:HQX851976 IAP851974:IAT851976 IKL851974:IKP851976 IUH851974:IUL851976 JED851974:JEH851976 JNZ851974:JOD851976 JXV851974:JXZ851976 KHR851974:KHV851976 KRN851974:KRR851976 LBJ851974:LBN851976 LLF851974:LLJ851976 LVB851974:LVF851976 MEX851974:MFB851976 MOT851974:MOX851976 MYP851974:MYT851976 NIL851974:NIP851976 NSH851974:NSL851976 OCD851974:OCH851976 OLZ851974:OMD851976 OVV851974:OVZ851976 PFR851974:PFV851976 PPN851974:PPR851976 PZJ851974:PZN851976 QJF851974:QJJ851976 QTB851974:QTF851976 RCX851974:RDB851976 RMT851974:RMX851976 RWP851974:RWT851976 SGL851974:SGP851976 SQH851974:SQL851976 TAD851974:TAH851976 TJZ851974:TKD851976 TTV851974:TTZ851976 UDR851974:UDV851976 UNN851974:UNR851976 UXJ851974:UXN851976 VHF851974:VHJ851976 VRB851974:VRF851976 WAX851974:WBB851976 WKT851974:WKX851976 WUP851974:WUT851976 XEL851974:XEP851976 ID917510:IH917512 RZ917510:SD917512 ABV917510:ABZ917512 ALR917510:ALV917512 AVN917510:AVR917512 BFJ917510:BFN917512 BPF917510:BPJ917512 BZB917510:BZF917512 CIX917510:CJB917512 CST917510:CSX917512 DCP917510:DCT917512 DML917510:DMP917512 DWH917510:DWL917512 EGD917510:EGH917512 EPZ917510:EQD917512 EZV917510:EZZ917512 FJR917510:FJV917512 FTN917510:FTR917512 GDJ917510:GDN917512 GNF917510:GNJ917512 GXB917510:GXF917512 HGX917510:HHB917512 HQT917510:HQX917512 IAP917510:IAT917512 IKL917510:IKP917512 IUH917510:IUL917512 JED917510:JEH917512 JNZ917510:JOD917512 JXV917510:JXZ917512 KHR917510:KHV917512 KRN917510:KRR917512 LBJ917510:LBN917512 LLF917510:LLJ917512 LVB917510:LVF917512 MEX917510:MFB917512 MOT917510:MOX917512 MYP917510:MYT917512 NIL917510:NIP917512 NSH917510:NSL917512 OCD917510:OCH917512 OLZ917510:OMD917512 OVV917510:OVZ917512 PFR917510:PFV917512 PPN917510:PPR917512 PZJ917510:PZN917512 QJF917510:QJJ917512 QTB917510:QTF917512 RCX917510:RDB917512 RMT917510:RMX917512 RWP917510:RWT917512 SGL917510:SGP917512 SQH917510:SQL917512 TAD917510:TAH917512 TJZ917510:TKD917512 TTV917510:TTZ917512 UDR917510:UDV917512 UNN917510:UNR917512 UXJ917510:UXN917512 VHF917510:VHJ917512 VRB917510:VRF917512 WAX917510:WBB917512 WKT917510:WKX917512 WUP917510:WUT917512 XEL917510:XEP917512 ID983046:IH983048 RZ983046:SD983048 ABV983046:ABZ983048 ALR983046:ALV983048 AVN983046:AVR983048 BFJ983046:BFN983048 BPF983046:BPJ983048 BZB983046:BZF983048 CIX983046:CJB983048 CST983046:CSX983048 DCP983046:DCT983048 DML983046:DMP983048 DWH983046:DWL983048 EGD983046:EGH983048 EPZ983046:EQD983048 EZV983046:EZZ983048 FJR983046:FJV983048 FTN983046:FTR983048 GDJ983046:GDN983048 GNF983046:GNJ983048 GXB983046:GXF983048 HGX983046:HHB983048 HQT983046:HQX983048 IAP983046:IAT983048 IKL983046:IKP983048 IUH983046:IUL983048 JED983046:JEH983048 JNZ983046:JOD983048 JXV983046:JXZ983048 KHR983046:KHV983048 KRN983046:KRR983048 LBJ983046:LBN983048 LLF983046:LLJ983048 LVB983046:LVF983048 MEX983046:MFB983048 MOT983046:MOX983048 MYP983046:MYT983048 NIL983046:NIP983048 NSH983046:NSL983048 OCD983046:OCH983048 OLZ983046:OMD983048 OVV983046:OVZ983048 PFR983046:PFV983048 PPN983046:PPR983048 PZJ983046:PZN983048 QJF983046:QJJ983048 QTB983046:QTF983048 RCX983046:RDB983048 RMT983046:RMX983048 RWP983046:RWT983048 SGL983046:SGP983048 SQH983046:SQL983048 TAD983046:TAH983048 TJZ983046:TKD983048 TTV983046:TTZ983048 UDR983046:UDV983048 UNN983046:UNR983048 UXJ983046:UXN983048 VHF983046:VHJ983048 VRB983046:VRF983048 WAX983046:WBB983048 WKT983046:WKX983048 WUP983046:WUT983048 XEL983046:XEP983048 ID10:IH10 RZ10:SD10 ABV10:ABZ10 ALR10:ALV10 AVN10:AVR10 BFJ10:BFN10 BPF10:BPJ10 BZB10:BZF10 CIX10:CJB10 CST10:CSX10 DCP10:DCT10 DML10:DMP10 DWH10:DWL10 EGD10:EGH10 EPZ10:EQD10 EZV10:EZZ10 FJR10:FJV10 FTN10:FTR10 GDJ10:GDN10 GNF10:GNJ10 GXB10:GXF10 HGX10:HHB10 HQT10:HQX10 IAP10:IAT10 IKL10:IKP10 IUH10:IUL10 JED10:JEH10 JNZ10:JOD10 JXV10:JXZ10 KHR10:KHV10 KRN10:KRR10 LBJ10:LBN10 LLF10:LLJ10 LVB10:LVF10 MEX10:MFB10 MOT10:MOX10 MYP10:MYT10 NIL10:NIP10 NSH10:NSL10 OCD10:OCH10 OLZ10:OMD10 OVV10:OVZ10 PFR10:PFV10 PPN10:PPR10 PZJ10:PZN10 QJF10:QJJ10 QTB10:QTF10 RCX10:RDB10 RMT10:RMX10 RWP10:RWT10 SGL10:SGP10 SQH10:SQL10 TAD10:TAH10 TJZ10:TKD10 TTV10:TTZ10 UDR10:UDV10 UNN10:UNR10 UXJ10:UXN10 VHF10:VHJ10 VRB10:VRF10 WAX10:WBB10 WKT10:WKX10 WUP10:WUT10 XEL10:XEP10 ID65546:IH65546 RZ65546:SD65546 ABV65546:ABZ65546 ALR65546:ALV65546 AVN65546:AVR65546 BFJ65546:BFN65546 BPF65546:BPJ65546 BZB65546:BZF65546 CIX65546:CJB65546 CST65546:CSX65546 DCP65546:DCT65546 DML65546:DMP65546 DWH65546:DWL65546 EGD65546:EGH65546 EPZ65546:EQD65546 EZV65546:EZZ65546 FJR65546:FJV65546 FTN65546:FTR65546 GDJ65546:GDN65546 GNF65546:GNJ65546 GXB65546:GXF65546 HGX65546:HHB65546 HQT65546:HQX65546 IAP65546:IAT65546 IKL65546:IKP65546 IUH65546:IUL65546 JED65546:JEH65546 JNZ65546:JOD65546 JXV65546:JXZ65546 KHR65546:KHV65546 KRN65546:KRR65546 LBJ65546:LBN65546 LLF65546:LLJ65546 LVB65546:LVF65546 MEX65546:MFB65546 MOT65546:MOX65546 MYP65546:MYT65546 NIL65546:NIP65546 NSH65546:NSL65546 OCD65546:OCH65546 OLZ65546:OMD65546 OVV65546:OVZ65546 PFR65546:PFV65546 PPN65546:PPR65546 PZJ65546:PZN65546 QJF65546:QJJ65546 QTB65546:QTF65546 RCX65546:RDB65546 RMT65546:RMX65546 RWP65546:RWT65546 SGL65546:SGP65546 SQH65546:SQL65546 TAD65546:TAH65546 TJZ65546:TKD65546 TTV65546:TTZ65546 UDR65546:UDV65546 UNN65546:UNR65546 UXJ65546:UXN65546 VHF65546:VHJ65546 VRB65546:VRF65546 WAX65546:WBB65546 WKT65546:WKX65546 WUP65546:WUT65546 XEL65546:XEP65546 ID131082:IH131082 RZ131082:SD131082 ABV131082:ABZ131082 ALR131082:ALV131082 AVN131082:AVR131082 BFJ131082:BFN131082 BPF131082:BPJ131082 BZB131082:BZF131082 CIX131082:CJB131082 CST131082:CSX131082 DCP131082:DCT131082 DML131082:DMP131082 DWH131082:DWL131082 EGD131082:EGH131082 EPZ131082:EQD131082 EZV131082:EZZ131082 FJR131082:FJV131082 FTN131082:FTR131082 GDJ131082:GDN131082 GNF131082:GNJ131082 GXB131082:GXF131082 HGX131082:HHB131082 HQT131082:HQX131082 IAP131082:IAT131082 IKL131082:IKP131082 IUH131082:IUL131082 JED131082:JEH131082 JNZ131082:JOD131082 JXV131082:JXZ131082 KHR131082:KHV131082 KRN131082:KRR131082 LBJ131082:LBN131082 LLF131082:LLJ131082 LVB131082:LVF131082 MEX131082:MFB131082 MOT131082:MOX131082 MYP131082:MYT131082 NIL131082:NIP131082 NSH131082:NSL131082 OCD131082:OCH131082 OLZ131082:OMD131082 OVV131082:OVZ131082 PFR131082:PFV131082 PPN131082:PPR131082 PZJ131082:PZN131082 QJF131082:QJJ131082 QTB131082:QTF131082 RCX131082:RDB131082 RMT131082:RMX131082 RWP131082:RWT131082 SGL131082:SGP131082 SQH131082:SQL131082 TAD131082:TAH131082 TJZ131082:TKD131082 TTV131082:TTZ131082 UDR131082:UDV131082 UNN131082:UNR131082 UXJ131082:UXN131082 VHF131082:VHJ131082 VRB131082:VRF131082 WAX131082:WBB131082 WKT131082:WKX131082 WUP131082:WUT131082 XEL131082:XEP131082 ID196618:IH196618 RZ196618:SD196618 ABV196618:ABZ196618 ALR196618:ALV196618 AVN196618:AVR196618 BFJ196618:BFN196618 BPF196618:BPJ196618 BZB196618:BZF196618 CIX196618:CJB196618 CST196618:CSX196618 DCP196618:DCT196618 DML196618:DMP196618 DWH196618:DWL196618 EGD196618:EGH196618 EPZ196618:EQD196618 EZV196618:EZZ196618 FJR196618:FJV196618 FTN196618:FTR196618 GDJ196618:GDN196618 GNF196618:GNJ196618 GXB196618:GXF196618 HGX196618:HHB196618 HQT196618:HQX196618 IAP196618:IAT196618 IKL196618:IKP196618 IUH196618:IUL196618 JED196618:JEH196618 JNZ196618:JOD196618 JXV196618:JXZ196618 KHR196618:KHV196618 KRN196618:KRR196618 LBJ196618:LBN196618 LLF196618:LLJ196618 LVB196618:LVF196618 MEX196618:MFB196618 MOT196618:MOX196618 MYP196618:MYT196618 NIL196618:NIP196618 NSH196618:NSL196618 OCD196618:OCH196618 OLZ196618:OMD196618 OVV196618:OVZ196618 PFR196618:PFV196618 PPN196618:PPR196618 PZJ196618:PZN196618 QJF196618:QJJ196618 QTB196618:QTF196618 RCX196618:RDB196618 RMT196618:RMX196618 RWP196618:RWT196618 SGL196618:SGP196618 SQH196618:SQL196618 TAD196618:TAH196618 TJZ196618:TKD196618 TTV196618:TTZ196618 UDR196618:UDV196618 UNN196618:UNR196618 UXJ196618:UXN196618 VHF196618:VHJ196618 VRB196618:VRF196618 WAX196618:WBB196618 WKT196618:WKX196618 WUP196618:WUT196618 XEL196618:XEP196618 ID262154:IH262154 RZ262154:SD262154 ABV262154:ABZ262154 ALR262154:ALV262154 AVN262154:AVR262154 BFJ262154:BFN262154 BPF262154:BPJ262154 BZB262154:BZF262154 CIX262154:CJB262154 CST262154:CSX262154 DCP262154:DCT262154 DML262154:DMP262154 DWH262154:DWL262154 EGD262154:EGH262154 EPZ262154:EQD262154 EZV262154:EZZ262154 FJR262154:FJV262154 FTN262154:FTR262154 GDJ262154:GDN262154 GNF262154:GNJ262154 GXB262154:GXF262154 HGX262154:HHB262154 HQT262154:HQX262154 IAP262154:IAT262154 IKL262154:IKP262154 IUH262154:IUL262154 JED262154:JEH262154 JNZ262154:JOD262154 JXV262154:JXZ262154 KHR262154:KHV262154 KRN262154:KRR262154 LBJ262154:LBN262154 LLF262154:LLJ262154 LVB262154:LVF262154 MEX262154:MFB262154 MOT262154:MOX262154 MYP262154:MYT262154 NIL262154:NIP262154 NSH262154:NSL262154 OCD262154:OCH262154 OLZ262154:OMD262154 OVV262154:OVZ262154 PFR262154:PFV262154 PPN262154:PPR262154 PZJ262154:PZN262154 QJF262154:QJJ262154 QTB262154:QTF262154 RCX262154:RDB262154 RMT262154:RMX262154 RWP262154:RWT262154 SGL262154:SGP262154 SQH262154:SQL262154 TAD262154:TAH262154 TJZ262154:TKD262154 TTV262154:TTZ262154 UDR262154:UDV262154 UNN262154:UNR262154 UXJ262154:UXN262154 VHF262154:VHJ262154 VRB262154:VRF262154 WAX262154:WBB262154 WKT262154:WKX262154 WUP262154:WUT262154 XEL262154:XEP262154 ID327690:IH327690 RZ327690:SD327690 ABV327690:ABZ327690 ALR327690:ALV327690 AVN327690:AVR327690 BFJ327690:BFN327690 BPF327690:BPJ327690 BZB327690:BZF327690 CIX327690:CJB327690 CST327690:CSX327690 DCP327690:DCT327690 DML327690:DMP327690 DWH327690:DWL327690 EGD327690:EGH327690 EPZ327690:EQD327690 EZV327690:EZZ327690 FJR327690:FJV327690 FTN327690:FTR327690 GDJ327690:GDN327690 GNF327690:GNJ327690 GXB327690:GXF327690 HGX327690:HHB327690 HQT327690:HQX327690 IAP327690:IAT327690 IKL327690:IKP327690 IUH327690:IUL327690 JED327690:JEH327690 JNZ327690:JOD327690 JXV327690:JXZ327690 KHR327690:KHV327690 KRN327690:KRR327690 LBJ327690:LBN327690 LLF327690:LLJ327690 LVB327690:LVF327690 MEX327690:MFB327690 MOT327690:MOX327690 MYP327690:MYT327690 NIL327690:NIP327690 NSH327690:NSL327690 OCD327690:OCH327690 OLZ327690:OMD327690 OVV327690:OVZ327690 PFR327690:PFV327690 PPN327690:PPR327690 PZJ327690:PZN327690 QJF327690:QJJ327690 QTB327690:QTF327690 RCX327690:RDB327690 RMT327690:RMX327690 RWP327690:RWT327690 SGL327690:SGP327690 SQH327690:SQL327690 TAD327690:TAH327690 TJZ327690:TKD327690 TTV327690:TTZ327690 UDR327690:UDV327690 UNN327690:UNR327690 UXJ327690:UXN327690 VHF327690:VHJ327690 VRB327690:VRF327690 WAX327690:WBB327690 WKT327690:WKX327690 WUP327690:WUT327690 XEL327690:XEP327690 ID393226:IH393226 RZ393226:SD393226 ABV393226:ABZ393226 ALR393226:ALV393226 AVN393226:AVR393226 BFJ393226:BFN393226 BPF393226:BPJ393226 BZB393226:BZF393226 CIX393226:CJB393226 CST393226:CSX393226 DCP393226:DCT393226 DML393226:DMP393226 DWH393226:DWL393226 EGD393226:EGH393226 EPZ393226:EQD393226 EZV393226:EZZ393226 FJR393226:FJV393226 FTN393226:FTR393226 GDJ393226:GDN393226 GNF393226:GNJ393226 GXB393226:GXF393226 HGX393226:HHB393226 HQT393226:HQX393226 IAP393226:IAT393226 IKL393226:IKP393226 IUH393226:IUL393226 JED393226:JEH393226 JNZ393226:JOD393226 JXV393226:JXZ393226 KHR393226:KHV393226 KRN393226:KRR393226 LBJ393226:LBN393226 LLF393226:LLJ393226 LVB393226:LVF393226 MEX393226:MFB393226 MOT393226:MOX393226 MYP393226:MYT393226 NIL393226:NIP393226 NSH393226:NSL393226 OCD393226:OCH393226 OLZ393226:OMD393226 OVV393226:OVZ393226 PFR393226:PFV393226 PPN393226:PPR393226 PZJ393226:PZN393226 QJF393226:QJJ393226 QTB393226:QTF393226 RCX393226:RDB393226 RMT393226:RMX393226 RWP393226:RWT393226 SGL393226:SGP393226 SQH393226:SQL393226 TAD393226:TAH393226 TJZ393226:TKD393226 TTV393226:TTZ393226 UDR393226:UDV393226 UNN393226:UNR393226 UXJ393226:UXN393226 VHF393226:VHJ393226 VRB393226:VRF393226 WAX393226:WBB393226 WKT393226:WKX393226 WUP393226:WUT393226 XEL393226:XEP393226 ID458762:IH458762 RZ458762:SD458762 ABV458762:ABZ458762 ALR458762:ALV458762 AVN458762:AVR458762 BFJ458762:BFN458762 BPF458762:BPJ458762 BZB458762:BZF458762 CIX458762:CJB458762 CST458762:CSX458762 DCP458762:DCT458762 DML458762:DMP458762 DWH458762:DWL458762 EGD458762:EGH458762 EPZ458762:EQD458762 EZV458762:EZZ458762 FJR458762:FJV458762 FTN458762:FTR458762 GDJ458762:GDN458762 GNF458762:GNJ458762 GXB458762:GXF458762 HGX458762:HHB458762 HQT458762:HQX458762 IAP458762:IAT458762 IKL458762:IKP458762 IUH458762:IUL458762 JED458762:JEH458762 JNZ458762:JOD458762 JXV458762:JXZ458762 KHR458762:KHV458762 KRN458762:KRR458762 LBJ458762:LBN458762 LLF458762:LLJ458762 LVB458762:LVF458762 MEX458762:MFB458762 MOT458762:MOX458762 MYP458762:MYT458762 NIL458762:NIP458762 NSH458762:NSL458762 OCD458762:OCH458762 OLZ458762:OMD458762 OVV458762:OVZ458762 PFR458762:PFV458762 PPN458762:PPR458762 PZJ458762:PZN458762 QJF458762:QJJ458762 QTB458762:QTF458762 RCX458762:RDB458762 RMT458762:RMX458762 RWP458762:RWT458762 SGL458762:SGP458762 SQH458762:SQL458762 TAD458762:TAH458762 TJZ458762:TKD458762 TTV458762:TTZ458762 UDR458762:UDV458762 UNN458762:UNR458762 UXJ458762:UXN458762 VHF458762:VHJ458762 VRB458762:VRF458762 WAX458762:WBB458762 WKT458762:WKX458762 WUP458762:WUT458762 XEL458762:XEP458762 ID524298:IH524298 RZ524298:SD524298 ABV524298:ABZ524298 ALR524298:ALV524298 AVN524298:AVR524298 BFJ524298:BFN524298 BPF524298:BPJ524298 BZB524298:BZF524298 CIX524298:CJB524298 CST524298:CSX524298 DCP524298:DCT524298 DML524298:DMP524298 DWH524298:DWL524298 EGD524298:EGH524298 EPZ524298:EQD524298 EZV524298:EZZ524298 FJR524298:FJV524298 FTN524298:FTR524298 GDJ524298:GDN524298 GNF524298:GNJ524298 GXB524298:GXF524298 HGX524298:HHB524298 HQT524298:HQX524298 IAP524298:IAT524298 IKL524298:IKP524298 IUH524298:IUL524298 JED524298:JEH524298 JNZ524298:JOD524298 JXV524298:JXZ524298 KHR524298:KHV524298 KRN524298:KRR524298 LBJ524298:LBN524298 LLF524298:LLJ524298 LVB524298:LVF524298 MEX524298:MFB524298 MOT524298:MOX524298 MYP524298:MYT524298 NIL524298:NIP524298 NSH524298:NSL524298 OCD524298:OCH524298 OLZ524298:OMD524298 OVV524298:OVZ524298 PFR524298:PFV524298 PPN524298:PPR524298 PZJ524298:PZN524298 QJF524298:QJJ524298 QTB524298:QTF524298 RCX524298:RDB524298 RMT524298:RMX524298 RWP524298:RWT524298 SGL524298:SGP524298 SQH524298:SQL524298 TAD524298:TAH524298 TJZ524298:TKD524298 TTV524298:TTZ524298 UDR524298:UDV524298 UNN524298:UNR524298 UXJ524298:UXN524298 VHF524298:VHJ524298 VRB524298:VRF524298 WAX524298:WBB524298 WKT524298:WKX524298 WUP524298:WUT524298 XEL524298:XEP524298 ID589834:IH589834 RZ589834:SD589834 ABV589834:ABZ589834 ALR589834:ALV589834 AVN589834:AVR589834 BFJ589834:BFN589834 BPF589834:BPJ589834 BZB589834:BZF589834 CIX589834:CJB589834 CST589834:CSX589834 DCP589834:DCT589834 DML589834:DMP589834 DWH589834:DWL589834 EGD589834:EGH589834 EPZ589834:EQD589834 EZV589834:EZZ589834 FJR589834:FJV589834 FTN589834:FTR589834 GDJ589834:GDN589834 GNF589834:GNJ589834 GXB589834:GXF589834 HGX589834:HHB589834 HQT589834:HQX589834 IAP589834:IAT589834 IKL589834:IKP589834 IUH589834:IUL589834 JED589834:JEH589834 JNZ589834:JOD589834 JXV589834:JXZ589834 KHR589834:KHV589834 KRN589834:KRR589834 LBJ589834:LBN589834 LLF589834:LLJ589834 LVB589834:LVF589834 MEX589834:MFB589834 MOT589834:MOX589834 MYP589834:MYT589834 NIL589834:NIP589834 NSH589834:NSL589834 OCD589834:OCH589834 OLZ589834:OMD589834 OVV589834:OVZ589834 PFR589834:PFV589834 PPN589834:PPR589834 PZJ589834:PZN589834 QJF589834:QJJ589834 QTB589834:QTF589834 RCX589834:RDB589834 RMT589834:RMX589834 RWP589834:RWT589834 SGL589834:SGP589834 SQH589834:SQL589834 TAD589834:TAH589834 TJZ589834:TKD589834 TTV589834:TTZ589834 UDR589834:UDV589834 UNN589834:UNR589834 UXJ589834:UXN589834 VHF589834:VHJ589834 VRB589834:VRF589834 WAX589834:WBB589834 WKT589834:WKX589834 WUP589834:WUT589834 XEL589834:XEP589834 ID655370:IH655370 RZ655370:SD655370 ABV655370:ABZ655370 ALR655370:ALV655370 AVN655370:AVR655370 BFJ655370:BFN655370 BPF655370:BPJ655370 BZB655370:BZF655370 CIX655370:CJB655370 CST655370:CSX655370 DCP655370:DCT655370 DML655370:DMP655370 DWH655370:DWL655370 EGD655370:EGH655370 EPZ655370:EQD655370 EZV655370:EZZ655370 FJR655370:FJV655370 FTN655370:FTR655370 GDJ655370:GDN655370 GNF655370:GNJ655370 GXB655370:GXF655370 HGX655370:HHB655370 HQT655370:HQX655370 IAP655370:IAT655370 IKL655370:IKP655370 IUH655370:IUL655370 JED655370:JEH655370 JNZ655370:JOD655370 JXV655370:JXZ655370 KHR655370:KHV655370 KRN655370:KRR655370 LBJ655370:LBN655370 LLF655370:LLJ655370 LVB655370:LVF655370 MEX655370:MFB655370 MOT655370:MOX655370 MYP655370:MYT655370 NIL655370:NIP655370 NSH655370:NSL655370 OCD655370:OCH655370 OLZ655370:OMD655370 OVV655370:OVZ655370 PFR655370:PFV655370 PPN655370:PPR655370 PZJ655370:PZN655370 QJF655370:QJJ655370 QTB655370:QTF655370 RCX655370:RDB655370 RMT655370:RMX655370 RWP655370:RWT655370 SGL655370:SGP655370 SQH655370:SQL655370 TAD655370:TAH655370 TJZ655370:TKD655370 TTV655370:TTZ655370 UDR655370:UDV655370 UNN655370:UNR655370 UXJ655370:UXN655370 VHF655370:VHJ655370 VRB655370:VRF655370 WAX655370:WBB655370 WKT655370:WKX655370 WUP655370:WUT655370 XEL655370:XEP655370 ID720906:IH720906 RZ720906:SD720906 ABV720906:ABZ720906 ALR720906:ALV720906 AVN720906:AVR720906 BFJ720906:BFN720906 BPF720906:BPJ720906 BZB720906:BZF720906 CIX720906:CJB720906 CST720906:CSX720906 DCP720906:DCT720906 DML720906:DMP720906 DWH720906:DWL720906 EGD720906:EGH720906 EPZ720906:EQD720906 EZV720906:EZZ720906 FJR720906:FJV720906 FTN720906:FTR720906 GDJ720906:GDN720906 GNF720906:GNJ720906 GXB720906:GXF720906 HGX720906:HHB720906 HQT720906:HQX720906 IAP720906:IAT720906 IKL720906:IKP720906 IUH720906:IUL720906 JED720906:JEH720906 JNZ720906:JOD720906 JXV720906:JXZ720906 KHR720906:KHV720906 KRN720906:KRR720906 LBJ720906:LBN720906 LLF720906:LLJ720906 LVB720906:LVF720906 MEX720906:MFB720906 MOT720906:MOX720906 MYP720906:MYT720906 NIL720906:NIP720906 NSH720906:NSL720906 OCD720906:OCH720906 OLZ720906:OMD720906 OVV720906:OVZ720906 PFR720906:PFV720906 PPN720906:PPR720906 PZJ720906:PZN720906 QJF720906:QJJ720906 QTB720906:QTF720906 RCX720906:RDB720906 RMT720906:RMX720906 RWP720906:RWT720906 SGL720906:SGP720906 SQH720906:SQL720906 TAD720906:TAH720906 TJZ720906:TKD720906 TTV720906:TTZ720906 UDR720906:UDV720906 UNN720906:UNR720906 UXJ720906:UXN720906 VHF720906:VHJ720906 VRB720906:VRF720906 WAX720906:WBB720906 WKT720906:WKX720906 WUP720906:WUT720906 XEL720906:XEP720906 ID786442:IH786442 RZ786442:SD786442 ABV786442:ABZ786442 ALR786442:ALV786442 AVN786442:AVR786442 BFJ786442:BFN786442 BPF786442:BPJ786442 BZB786442:BZF786442 CIX786442:CJB786442 CST786442:CSX786442 DCP786442:DCT786442 DML786442:DMP786442 DWH786442:DWL786442 EGD786442:EGH786442 EPZ786442:EQD786442 EZV786442:EZZ786442 FJR786442:FJV786442 FTN786442:FTR786442 GDJ786442:GDN786442 GNF786442:GNJ786442 GXB786442:GXF786442 HGX786442:HHB786442 HQT786442:HQX786442 IAP786442:IAT786442 IKL786442:IKP786442 IUH786442:IUL786442 JED786442:JEH786442 JNZ786442:JOD786442 JXV786442:JXZ786442 KHR786442:KHV786442 KRN786442:KRR786442 LBJ786442:LBN786442 LLF786442:LLJ786442 LVB786442:LVF786442 MEX786442:MFB786442 MOT786442:MOX786442 MYP786442:MYT786442 NIL786442:NIP786442 NSH786442:NSL786442 OCD786442:OCH786442 OLZ786442:OMD786442 OVV786442:OVZ786442 PFR786442:PFV786442 PPN786442:PPR786442 PZJ786442:PZN786442 QJF786442:QJJ786442 QTB786442:QTF786442 RCX786442:RDB786442 RMT786442:RMX786442 RWP786442:RWT786442 SGL786442:SGP786442 SQH786442:SQL786442 TAD786442:TAH786442 TJZ786442:TKD786442 TTV786442:TTZ786442 UDR786442:UDV786442 UNN786442:UNR786442 UXJ786442:UXN786442 VHF786442:VHJ786442 VRB786442:VRF786442 WAX786442:WBB786442 WKT786442:WKX786442 WUP786442:WUT786442 XEL786442:XEP786442 ID851978:IH851978 RZ851978:SD851978 ABV851978:ABZ851978 ALR851978:ALV851978 AVN851978:AVR851978 BFJ851978:BFN851978 BPF851978:BPJ851978 BZB851978:BZF851978 CIX851978:CJB851978 CST851978:CSX851978 DCP851978:DCT851978 DML851978:DMP851978 DWH851978:DWL851978 EGD851978:EGH851978 EPZ851978:EQD851978 EZV851978:EZZ851978 FJR851978:FJV851978 FTN851978:FTR851978 GDJ851978:GDN851978 GNF851978:GNJ851978 GXB851978:GXF851978 HGX851978:HHB851978 HQT851978:HQX851978 IAP851978:IAT851978 IKL851978:IKP851978 IUH851978:IUL851978 JED851978:JEH851978 JNZ851978:JOD851978 JXV851978:JXZ851978 KHR851978:KHV851978 KRN851978:KRR851978 LBJ851978:LBN851978 LLF851978:LLJ851978 LVB851978:LVF851978 MEX851978:MFB851978 MOT851978:MOX851978 MYP851978:MYT851978 NIL851978:NIP851978 NSH851978:NSL851978 OCD851978:OCH851978 OLZ851978:OMD851978 OVV851978:OVZ851978 PFR851978:PFV851978 PPN851978:PPR851978 PZJ851978:PZN851978 QJF851978:QJJ851978 QTB851978:QTF851978 RCX851978:RDB851978 RMT851978:RMX851978 RWP851978:RWT851978 SGL851978:SGP851978 SQH851978:SQL851978 TAD851978:TAH851978 TJZ851978:TKD851978 TTV851978:TTZ851978 UDR851978:UDV851978 UNN851978:UNR851978 UXJ851978:UXN851978 VHF851978:VHJ851978 VRB851978:VRF851978 WAX851978:WBB851978 WKT851978:WKX851978 WUP851978:WUT851978 XEL851978:XEP851978 ID917514:IH917514 RZ917514:SD917514 ABV917514:ABZ917514 ALR917514:ALV917514 AVN917514:AVR917514 BFJ917514:BFN917514 BPF917514:BPJ917514 BZB917514:BZF917514 CIX917514:CJB917514 CST917514:CSX917514 DCP917514:DCT917514 DML917514:DMP917514 DWH917514:DWL917514 EGD917514:EGH917514 EPZ917514:EQD917514 EZV917514:EZZ917514 FJR917514:FJV917514 FTN917514:FTR917514 GDJ917514:GDN917514 GNF917514:GNJ917514 GXB917514:GXF917514 HGX917514:HHB917514 HQT917514:HQX917514 IAP917514:IAT917514 IKL917514:IKP917514 IUH917514:IUL917514 JED917514:JEH917514 JNZ917514:JOD917514 JXV917514:JXZ917514 KHR917514:KHV917514 KRN917514:KRR917514 LBJ917514:LBN917514 LLF917514:LLJ917514 LVB917514:LVF917514 MEX917514:MFB917514 MOT917514:MOX917514 MYP917514:MYT917514 NIL917514:NIP917514 NSH917514:NSL917514 OCD917514:OCH917514 OLZ917514:OMD917514 OVV917514:OVZ917514 PFR917514:PFV917514 PPN917514:PPR917514 PZJ917514:PZN917514 QJF917514:QJJ917514 QTB917514:QTF917514 RCX917514:RDB917514 RMT917514:RMX917514 RWP917514:RWT917514 SGL917514:SGP917514 SQH917514:SQL917514 TAD917514:TAH917514 TJZ917514:TKD917514 TTV917514:TTZ917514 UDR917514:UDV917514 UNN917514:UNR917514 UXJ917514:UXN917514 VHF917514:VHJ917514 VRB917514:VRF917514 WAX917514:WBB917514 WKT917514:WKX917514 WUP917514:WUT917514 XEL917514:XEP917514 ID983050:IH983050 RZ983050:SD983050 ABV983050:ABZ983050 ALR983050:ALV983050 AVN983050:AVR983050 BFJ983050:BFN983050 BPF983050:BPJ983050 BZB983050:BZF983050 CIX983050:CJB983050 CST983050:CSX983050 DCP983050:DCT983050 DML983050:DMP983050 DWH983050:DWL983050 EGD983050:EGH983050 EPZ983050:EQD983050 EZV983050:EZZ983050 FJR983050:FJV983050 FTN983050:FTR983050 GDJ983050:GDN983050 GNF983050:GNJ983050 GXB983050:GXF983050 HGX983050:HHB983050 HQT983050:HQX983050 IAP983050:IAT983050 IKL983050:IKP983050 IUH983050:IUL983050 JED983050:JEH983050 JNZ983050:JOD983050 JXV983050:JXZ983050 KHR983050:KHV983050 KRN983050:KRR983050 LBJ983050:LBN983050 LLF983050:LLJ983050 LVB983050:LVF983050 MEX983050:MFB983050 MOT983050:MOX983050 MYP983050:MYT983050 NIL983050:NIP983050 NSH983050:NSL983050 OCD983050:OCH983050 OLZ983050:OMD983050 OVV983050:OVZ983050 PFR983050:PFV983050 PPN983050:PPR983050 PZJ983050:PZN983050 QJF983050:QJJ983050 QTB983050:QTF983050 RCX983050:RDB983050 RMT983050:RMX983050 RWP983050:RWT983050 SGL983050:SGP983050 SQH983050:SQL983050 TAD983050:TAH983050 TJZ983050:TKD983050 TTV983050:TTZ983050 UDR983050:UDV983050 UNN983050:UNR983050 UXJ983050:UXN983050 VHF983050:VHJ983050 VRB983050:VRF983050 WAX983050:WBB983050 WKT983050:WKX983050 WUP983050:WUT983050 XEL983050:XEP983050 JB65530 SX65530 ACT65530 AMP65530 AWL65530 BGH65530 BQD65530 BZZ65530 CJV65530 CTR65530 DDN65530 DNJ65530 DXF65530 EHB65530 EQX65530 FAT65530 FKP65530 FUL65530 GEH65530 GOD65530 GXZ65530 HHV65530 HRR65530 IBN65530 ILJ65530 IVF65530 JFB65530 JOX65530 JYT65530 KIP65530 KSL65530 LCH65530 LMD65530 LVZ65530 MFV65530 MPR65530 MZN65530 NJJ65530 NTF65530 ODB65530 OMX65530 OWT65530 PGP65530 PQL65530 QAH65530 QKD65530 QTZ65530 RDV65530 RNR65530 RXN65530 SHJ65530 SRF65530 TBB65530 TKX65530 TUT65530 UEP65530 UOL65530 UYH65530 VID65530 VRZ65530 WBV65530 WLR65530 WVN65530 JB131066 SX131066 ACT131066 AMP131066 AWL131066 BGH131066 BQD131066 BZZ131066 CJV131066 CTR131066 DDN131066 DNJ131066 DXF131066 EHB131066 EQX131066 FAT131066 FKP131066 FUL131066 GEH131066 GOD131066 GXZ131066 HHV131066 HRR131066 IBN131066 ILJ131066 IVF131066 JFB131066 JOX131066 JYT131066 KIP131066 KSL131066 LCH131066 LMD131066 LVZ131066 MFV131066 MPR131066 MZN131066 NJJ131066 NTF131066 ODB131066 OMX131066 OWT131066 PGP131066 PQL131066 QAH131066 QKD131066 QTZ131066 RDV131066 RNR131066 RXN131066 SHJ131066 SRF131066 TBB131066 TKX131066 TUT131066 UEP131066 UOL131066 UYH131066 VID131066 VRZ131066 WBV131066 WLR131066 WVN131066 JB196602 SX196602 ACT196602 AMP196602 AWL196602 BGH196602 BQD196602 BZZ196602 CJV196602 CTR196602 DDN196602 DNJ196602 DXF196602 EHB196602 EQX196602 FAT196602 FKP196602 FUL196602 GEH196602 GOD196602 GXZ196602 HHV196602 HRR196602 IBN196602 ILJ196602 IVF196602 JFB196602 JOX196602 JYT196602 KIP196602 KSL196602 LCH196602 LMD196602 LVZ196602 MFV196602 MPR196602 MZN196602 NJJ196602 NTF196602 ODB196602 OMX196602 OWT196602 PGP196602 PQL196602 QAH196602 QKD196602 QTZ196602 RDV196602 RNR196602 RXN196602 SHJ196602 SRF196602 TBB196602 TKX196602 TUT196602 UEP196602 UOL196602 UYH196602 VID196602 VRZ196602 WBV196602 WLR196602 WVN196602 JB262138 SX262138 ACT262138 AMP262138 AWL262138 BGH262138 BQD262138 BZZ262138 CJV262138 CTR262138 DDN262138 DNJ262138 DXF262138 EHB262138 EQX262138 FAT262138 FKP262138 FUL262138 GEH262138 GOD262138 GXZ262138 HHV262138 HRR262138 IBN262138 ILJ262138 IVF262138 JFB262138 JOX262138 JYT262138 KIP262138 KSL262138 LCH262138 LMD262138 LVZ262138 MFV262138 MPR262138 MZN262138 NJJ262138 NTF262138 ODB262138 OMX262138 OWT262138 PGP262138 PQL262138 QAH262138 QKD262138 QTZ262138 RDV262138 RNR262138 RXN262138 SHJ262138 SRF262138 TBB262138 TKX262138 TUT262138 UEP262138 UOL262138 UYH262138 VID262138 VRZ262138 WBV262138 WLR262138 WVN262138 JB327674 SX327674 ACT327674 AMP327674 AWL327674 BGH327674 BQD327674 BZZ327674 CJV327674 CTR327674 DDN327674 DNJ327674 DXF327674 EHB327674 EQX327674 FAT327674 FKP327674 FUL327674 GEH327674 GOD327674 GXZ327674 HHV327674 HRR327674 IBN327674 ILJ327674 IVF327674 JFB327674 JOX327674 JYT327674 KIP327674 KSL327674 LCH327674 LMD327674 LVZ327674 MFV327674 MPR327674 MZN327674 NJJ327674 NTF327674 ODB327674 OMX327674 OWT327674 PGP327674 PQL327674 QAH327674 QKD327674 QTZ327674 RDV327674 RNR327674 RXN327674 SHJ327674 SRF327674 TBB327674 TKX327674 TUT327674 UEP327674 UOL327674 UYH327674 VID327674 VRZ327674 WBV327674 WLR327674 WVN327674 JB393210 SX393210 ACT393210 AMP393210 AWL393210 BGH393210 BQD393210 BZZ393210 CJV393210 CTR393210 DDN393210 DNJ393210 DXF393210 EHB393210 EQX393210 FAT393210 FKP393210 FUL393210 GEH393210 GOD393210 GXZ393210 HHV393210 HRR393210 IBN393210 ILJ393210 IVF393210 JFB393210 JOX393210 JYT393210 KIP393210 KSL393210 LCH393210 LMD393210 LVZ393210 MFV393210 MPR393210 MZN393210 NJJ393210 NTF393210 ODB393210 OMX393210 OWT393210 PGP393210 PQL393210 QAH393210 QKD393210 QTZ393210 RDV393210 RNR393210 RXN393210 SHJ393210 SRF393210 TBB393210 TKX393210 TUT393210 UEP393210 UOL393210 UYH393210 VID393210 VRZ393210 WBV393210 WLR393210 WVN393210 JB458746 SX458746 ACT458746 AMP458746 AWL458746 BGH458746 BQD458746 BZZ458746 CJV458746 CTR458746 DDN458746 DNJ458746 DXF458746 EHB458746 EQX458746 FAT458746 FKP458746 FUL458746 GEH458746 GOD458746 GXZ458746 HHV458746 HRR458746 IBN458746 ILJ458746 IVF458746 JFB458746 JOX458746 JYT458746 KIP458746 KSL458746 LCH458746 LMD458746 LVZ458746 MFV458746 MPR458746 MZN458746 NJJ458746 NTF458746 ODB458746 OMX458746 OWT458746 PGP458746 PQL458746 QAH458746 QKD458746 QTZ458746 RDV458746 RNR458746 RXN458746 SHJ458746 SRF458746 TBB458746 TKX458746 TUT458746 UEP458746 UOL458746 UYH458746 VID458746 VRZ458746 WBV458746 WLR458746 WVN458746 JB524282 SX524282 ACT524282 AMP524282 AWL524282 BGH524282 BQD524282 BZZ524282 CJV524282 CTR524282 DDN524282 DNJ524282 DXF524282 EHB524282 EQX524282 FAT524282 FKP524282 FUL524282 GEH524282 GOD524282 GXZ524282 HHV524282 HRR524282 IBN524282 ILJ524282 IVF524282 JFB524282 JOX524282 JYT524282 KIP524282 KSL524282 LCH524282 LMD524282 LVZ524282 MFV524282 MPR524282 MZN524282 NJJ524282 NTF524282 ODB524282 OMX524282 OWT524282 PGP524282 PQL524282 QAH524282 QKD524282 QTZ524282 RDV524282 RNR524282 RXN524282 SHJ524282 SRF524282 TBB524282 TKX524282 TUT524282 UEP524282 UOL524282 UYH524282 VID524282 VRZ524282 WBV524282 WLR524282 WVN524282 JB589818 SX589818 ACT589818 AMP589818 AWL589818 BGH589818 BQD589818 BZZ589818 CJV589818 CTR589818 DDN589818 DNJ589818 DXF589818 EHB589818 EQX589818 FAT589818 FKP589818 FUL589818 GEH589818 GOD589818 GXZ589818 HHV589818 HRR589818 IBN589818 ILJ589818 IVF589818 JFB589818 JOX589818 JYT589818 KIP589818 KSL589818 LCH589818 LMD589818 LVZ589818 MFV589818 MPR589818 MZN589818 NJJ589818 NTF589818 ODB589818 OMX589818 OWT589818 PGP589818 PQL589818 QAH589818 QKD589818 QTZ589818 RDV589818 RNR589818 RXN589818 SHJ589818 SRF589818 TBB589818 TKX589818 TUT589818 UEP589818 UOL589818 UYH589818 VID589818 VRZ589818 WBV589818 WLR589818 WVN589818 JB655354 SX655354 ACT655354 AMP655354 AWL655354 BGH655354 BQD655354 BZZ655354 CJV655354 CTR655354 DDN655354 DNJ655354 DXF655354 EHB655354 EQX655354 FAT655354 FKP655354 FUL655354 GEH655354 GOD655354 GXZ655354 HHV655354 HRR655354 IBN655354 ILJ655354 IVF655354 JFB655354 JOX655354 JYT655354 KIP655354 KSL655354 LCH655354 LMD655354 LVZ655354 MFV655354 MPR655354 MZN655354 NJJ655354 NTF655354 ODB655354 OMX655354 OWT655354 PGP655354 PQL655354 QAH655354 QKD655354 QTZ655354 RDV655354 RNR655354 RXN655354 SHJ655354 SRF655354 TBB655354 TKX655354 TUT655354 UEP655354 UOL655354 UYH655354 VID655354 VRZ655354 WBV655354 WLR655354 WVN655354 JB720890 SX720890 ACT720890 AMP720890 AWL720890 BGH720890 BQD720890 BZZ720890 CJV720890 CTR720890 DDN720890 DNJ720890 DXF720890 EHB720890 EQX720890 FAT720890 FKP720890 FUL720890 GEH720890 GOD720890 GXZ720890 HHV720890 HRR720890 IBN720890 ILJ720890 IVF720890 JFB720890 JOX720890 JYT720890 KIP720890 KSL720890 LCH720890 LMD720890 LVZ720890 MFV720890 MPR720890 MZN720890 NJJ720890 NTF720890 ODB720890 OMX720890 OWT720890 PGP720890 PQL720890 QAH720890 QKD720890 QTZ720890 RDV720890 RNR720890 RXN720890 SHJ720890 SRF720890 TBB720890 TKX720890 TUT720890 UEP720890 UOL720890 UYH720890 VID720890 VRZ720890 WBV720890 WLR720890 WVN720890 JB786426 SX786426 ACT786426 AMP786426 AWL786426 BGH786426 BQD786426 BZZ786426 CJV786426 CTR786426 DDN786426 DNJ786426 DXF786426 EHB786426 EQX786426 FAT786426 FKP786426 FUL786426 GEH786426 GOD786426 GXZ786426 HHV786426 HRR786426 IBN786426 ILJ786426 IVF786426 JFB786426 JOX786426 JYT786426 KIP786426 KSL786426 LCH786426 LMD786426 LVZ786426 MFV786426 MPR786426 MZN786426 NJJ786426 NTF786426 ODB786426 OMX786426 OWT786426 PGP786426 PQL786426 QAH786426 QKD786426 QTZ786426 RDV786426 RNR786426 RXN786426 SHJ786426 SRF786426 TBB786426 TKX786426 TUT786426 UEP786426 UOL786426 UYH786426 VID786426 VRZ786426 WBV786426 WLR786426 WVN786426 JB851962 SX851962 ACT851962 AMP851962 AWL851962 BGH851962 BQD851962 BZZ851962 CJV851962 CTR851962 DDN851962 DNJ851962 DXF851962 EHB851962 EQX851962 FAT851962 FKP851962 FUL851962 GEH851962 GOD851962 GXZ851962 HHV851962 HRR851962 IBN851962 ILJ851962 IVF851962 JFB851962 JOX851962 JYT851962 KIP851962 KSL851962 LCH851962 LMD851962 LVZ851962 MFV851962 MPR851962 MZN851962 NJJ851962 NTF851962 ODB851962 OMX851962 OWT851962 PGP851962 PQL851962 QAH851962 QKD851962 QTZ851962 RDV851962 RNR851962 RXN851962 SHJ851962 SRF851962 TBB851962 TKX851962 TUT851962 UEP851962 UOL851962 UYH851962 VID851962 VRZ851962 WBV851962 WLR851962 WVN851962 JB917498 SX917498 ACT917498 AMP917498 AWL917498 BGH917498 BQD917498 BZZ917498 CJV917498 CTR917498 DDN917498 DNJ917498 DXF917498 EHB917498 EQX917498 FAT917498 FKP917498 FUL917498 GEH917498 GOD917498 GXZ917498 HHV917498 HRR917498 IBN917498 ILJ917498 IVF917498 JFB917498 JOX917498 JYT917498 KIP917498 KSL917498 LCH917498 LMD917498 LVZ917498 MFV917498 MPR917498 MZN917498 NJJ917498 NTF917498 ODB917498 OMX917498 OWT917498 PGP917498 PQL917498 QAH917498 QKD917498 QTZ917498 RDV917498 RNR917498 RXN917498 SHJ917498 SRF917498 TBB917498 TKX917498 TUT917498 UEP917498 UOL917498 UYH917498 VID917498 VRZ917498 WBV917498 WLR917498 WVN917498 JB983034 SX983034 ACT983034 AMP983034 AWL983034 BGH983034 BQD983034 BZZ983034 CJV983034 CTR983034 DDN983034 DNJ983034 DXF983034 EHB983034 EQX983034 FAT983034 FKP983034 FUL983034 GEH983034 GOD983034 GXZ983034 HHV983034 HRR983034 IBN983034 ILJ983034 IVF983034 JFB983034 JOX983034 JYT983034 KIP983034 KSL983034 LCH983034 LMD983034 LVZ983034 MFV983034 MPR983034 MZN983034 NJJ983034 NTF983034 ODB983034 OMX983034 OWT983034 PGP983034 PQL983034 QAH983034 QKD983034 QTZ983034 RDV983034 RNR983034 RXN983034 SHJ983034 SRF983034 TBB983034 TKX983034 TUT983034 UEP983034 UOL983034 UYH983034 VID983034 VRZ983034 WBV983034 WLR983034 WVN983034 JB1048570 SX1048570 ACT1048570 AMP1048570 AWL1048570 BGH1048570 BQD1048570 BZZ1048570 CJV1048570 CTR1048570 DDN1048570 DNJ1048570 DXF1048570 EHB1048570 EQX1048570 FAT1048570 FKP1048570 FUL1048570 GEH1048570 GOD1048570 GXZ1048570 HHV1048570 HRR1048570 IBN1048570 ILJ1048570 IVF1048570 JFB1048570 JOX1048570 JYT1048570 KIP1048570 KSL1048570 LCH1048570 LMD1048570 LVZ1048570 MFV1048570 MPR1048570 MZN1048570 NJJ1048570 NTF1048570 ODB1048570 OMX1048570 OWT1048570 PGP1048570 PQL1048570 QAH1048570 QKD1048570 QTZ1048570 RDV1048570 RNR1048570 RXN1048570 SHJ1048570 SRF1048570 TBB1048570 TKX1048570 TUT1048570 UEP1048570 UOL1048570 UYH1048570 VID1048570 VRZ1048570 WBV1048570 WLR1048570 WVN1048570 JB65526:JB65528 SX65526:SX65528 ACT65526:ACT65528 AMP65526:AMP65528 AWL65526:AWL65528 BGH65526:BGH65528 BQD65526:BQD65528 BZZ65526:BZZ65528 CJV65526:CJV65528 CTR65526:CTR65528 DDN65526:DDN65528 DNJ65526:DNJ65528 DXF65526:DXF65528 EHB65526:EHB65528 EQX65526:EQX65528 FAT65526:FAT65528 FKP65526:FKP65528 FUL65526:FUL65528 GEH65526:GEH65528 GOD65526:GOD65528 GXZ65526:GXZ65528 HHV65526:HHV65528 HRR65526:HRR65528 IBN65526:IBN65528 ILJ65526:ILJ65528 IVF65526:IVF65528 JFB65526:JFB65528 JOX65526:JOX65528 JYT65526:JYT65528 KIP65526:KIP65528 KSL65526:KSL65528 LCH65526:LCH65528 LMD65526:LMD65528 LVZ65526:LVZ65528 MFV65526:MFV65528 MPR65526:MPR65528 MZN65526:MZN65528 NJJ65526:NJJ65528 NTF65526:NTF65528 ODB65526:ODB65528 OMX65526:OMX65528 OWT65526:OWT65528 PGP65526:PGP65528 PQL65526:PQL65528 QAH65526:QAH65528 QKD65526:QKD65528 QTZ65526:QTZ65528 RDV65526:RDV65528 RNR65526:RNR65528 RXN65526:RXN65528 SHJ65526:SHJ65528 SRF65526:SRF65528 TBB65526:TBB65528 TKX65526:TKX65528 TUT65526:TUT65528 UEP65526:UEP65528 UOL65526:UOL65528 UYH65526:UYH65528 VID65526:VID65528 VRZ65526:VRZ65528 WBV65526:WBV65528 WLR65526:WLR65528 WVN65526:WVN65528 JB131062:JB131064 SX131062:SX131064 ACT131062:ACT131064 AMP131062:AMP131064 AWL131062:AWL131064 BGH131062:BGH131064 BQD131062:BQD131064 BZZ131062:BZZ131064 CJV131062:CJV131064 CTR131062:CTR131064 DDN131062:DDN131064 DNJ131062:DNJ131064 DXF131062:DXF131064 EHB131062:EHB131064 EQX131062:EQX131064 FAT131062:FAT131064 FKP131062:FKP131064 FUL131062:FUL131064 GEH131062:GEH131064 GOD131062:GOD131064 GXZ131062:GXZ131064 HHV131062:HHV131064 HRR131062:HRR131064 IBN131062:IBN131064 ILJ131062:ILJ131064 IVF131062:IVF131064 JFB131062:JFB131064 JOX131062:JOX131064 JYT131062:JYT131064 KIP131062:KIP131064 KSL131062:KSL131064 LCH131062:LCH131064 LMD131062:LMD131064 LVZ131062:LVZ131064 MFV131062:MFV131064 MPR131062:MPR131064 MZN131062:MZN131064 NJJ131062:NJJ131064 NTF131062:NTF131064 ODB131062:ODB131064 OMX131062:OMX131064 OWT131062:OWT131064 PGP131062:PGP131064 PQL131062:PQL131064 QAH131062:QAH131064 QKD131062:QKD131064 QTZ131062:QTZ131064 RDV131062:RDV131064 RNR131062:RNR131064 RXN131062:RXN131064 SHJ131062:SHJ131064 SRF131062:SRF131064 TBB131062:TBB131064 TKX131062:TKX131064 TUT131062:TUT131064 UEP131062:UEP131064 UOL131062:UOL131064 UYH131062:UYH131064 VID131062:VID131064 VRZ131062:VRZ131064 WBV131062:WBV131064 WLR131062:WLR131064 WVN131062:WVN131064 JB196598:JB196600 SX196598:SX196600 ACT196598:ACT196600 AMP196598:AMP196600 AWL196598:AWL196600 BGH196598:BGH196600 BQD196598:BQD196600 BZZ196598:BZZ196600 CJV196598:CJV196600 CTR196598:CTR196600 DDN196598:DDN196600 DNJ196598:DNJ196600 DXF196598:DXF196600 EHB196598:EHB196600 EQX196598:EQX196600 FAT196598:FAT196600 FKP196598:FKP196600 FUL196598:FUL196600 GEH196598:GEH196600 GOD196598:GOD196600 GXZ196598:GXZ196600 HHV196598:HHV196600 HRR196598:HRR196600 IBN196598:IBN196600 ILJ196598:ILJ196600 IVF196598:IVF196600 JFB196598:JFB196600 JOX196598:JOX196600 JYT196598:JYT196600 KIP196598:KIP196600 KSL196598:KSL196600 LCH196598:LCH196600 LMD196598:LMD196600 LVZ196598:LVZ196600 MFV196598:MFV196600 MPR196598:MPR196600 MZN196598:MZN196600 NJJ196598:NJJ196600 NTF196598:NTF196600 ODB196598:ODB196600 OMX196598:OMX196600 OWT196598:OWT196600 PGP196598:PGP196600 PQL196598:PQL196600 QAH196598:QAH196600 QKD196598:QKD196600 QTZ196598:QTZ196600 RDV196598:RDV196600 RNR196598:RNR196600 RXN196598:RXN196600 SHJ196598:SHJ196600 SRF196598:SRF196600 TBB196598:TBB196600 TKX196598:TKX196600 TUT196598:TUT196600 UEP196598:UEP196600 UOL196598:UOL196600 UYH196598:UYH196600 VID196598:VID196600 VRZ196598:VRZ196600 WBV196598:WBV196600 WLR196598:WLR196600 WVN196598:WVN196600 JB262134:JB262136 SX262134:SX262136 ACT262134:ACT262136 AMP262134:AMP262136 AWL262134:AWL262136 BGH262134:BGH262136 BQD262134:BQD262136 BZZ262134:BZZ262136 CJV262134:CJV262136 CTR262134:CTR262136 DDN262134:DDN262136 DNJ262134:DNJ262136 DXF262134:DXF262136 EHB262134:EHB262136 EQX262134:EQX262136 FAT262134:FAT262136 FKP262134:FKP262136 FUL262134:FUL262136 GEH262134:GEH262136 GOD262134:GOD262136 GXZ262134:GXZ262136 HHV262134:HHV262136 HRR262134:HRR262136 IBN262134:IBN262136 ILJ262134:ILJ262136 IVF262134:IVF262136 JFB262134:JFB262136 JOX262134:JOX262136 JYT262134:JYT262136 KIP262134:KIP262136 KSL262134:KSL262136 LCH262134:LCH262136 LMD262134:LMD262136 LVZ262134:LVZ262136 MFV262134:MFV262136 MPR262134:MPR262136 MZN262134:MZN262136 NJJ262134:NJJ262136 NTF262134:NTF262136 ODB262134:ODB262136 OMX262134:OMX262136 OWT262134:OWT262136 PGP262134:PGP262136 PQL262134:PQL262136 QAH262134:QAH262136 QKD262134:QKD262136 QTZ262134:QTZ262136 RDV262134:RDV262136 RNR262134:RNR262136 RXN262134:RXN262136 SHJ262134:SHJ262136 SRF262134:SRF262136 TBB262134:TBB262136 TKX262134:TKX262136 TUT262134:TUT262136 UEP262134:UEP262136 UOL262134:UOL262136 UYH262134:UYH262136 VID262134:VID262136 VRZ262134:VRZ262136 WBV262134:WBV262136 WLR262134:WLR262136 WVN262134:WVN262136 JB327670:JB327672 SX327670:SX327672 ACT327670:ACT327672 AMP327670:AMP327672 AWL327670:AWL327672 BGH327670:BGH327672 BQD327670:BQD327672 BZZ327670:BZZ327672 CJV327670:CJV327672 CTR327670:CTR327672 DDN327670:DDN327672 DNJ327670:DNJ327672 DXF327670:DXF327672 EHB327670:EHB327672 EQX327670:EQX327672 FAT327670:FAT327672 FKP327670:FKP327672 FUL327670:FUL327672 GEH327670:GEH327672 GOD327670:GOD327672 GXZ327670:GXZ327672 HHV327670:HHV327672 HRR327670:HRR327672 IBN327670:IBN327672 ILJ327670:ILJ327672 IVF327670:IVF327672 JFB327670:JFB327672 JOX327670:JOX327672 JYT327670:JYT327672 KIP327670:KIP327672 KSL327670:KSL327672 LCH327670:LCH327672 LMD327670:LMD327672 LVZ327670:LVZ327672 MFV327670:MFV327672 MPR327670:MPR327672 MZN327670:MZN327672 NJJ327670:NJJ327672 NTF327670:NTF327672 ODB327670:ODB327672 OMX327670:OMX327672 OWT327670:OWT327672 PGP327670:PGP327672 PQL327670:PQL327672 QAH327670:QAH327672 QKD327670:QKD327672 QTZ327670:QTZ327672 RDV327670:RDV327672 RNR327670:RNR327672 RXN327670:RXN327672 SHJ327670:SHJ327672 SRF327670:SRF327672 TBB327670:TBB327672 TKX327670:TKX327672 TUT327670:TUT327672 UEP327670:UEP327672 UOL327670:UOL327672 UYH327670:UYH327672 VID327670:VID327672 VRZ327670:VRZ327672 WBV327670:WBV327672 WLR327670:WLR327672 WVN327670:WVN327672 JB393206:JB393208 SX393206:SX393208 ACT393206:ACT393208 AMP393206:AMP393208 AWL393206:AWL393208 BGH393206:BGH393208 BQD393206:BQD393208 BZZ393206:BZZ393208 CJV393206:CJV393208 CTR393206:CTR393208 DDN393206:DDN393208 DNJ393206:DNJ393208 DXF393206:DXF393208 EHB393206:EHB393208 EQX393206:EQX393208 FAT393206:FAT393208 FKP393206:FKP393208 FUL393206:FUL393208 GEH393206:GEH393208 GOD393206:GOD393208 GXZ393206:GXZ393208 HHV393206:HHV393208 HRR393206:HRR393208 IBN393206:IBN393208 ILJ393206:ILJ393208 IVF393206:IVF393208 JFB393206:JFB393208 JOX393206:JOX393208 JYT393206:JYT393208 KIP393206:KIP393208 KSL393206:KSL393208 LCH393206:LCH393208 LMD393206:LMD393208 LVZ393206:LVZ393208 MFV393206:MFV393208 MPR393206:MPR393208 MZN393206:MZN393208 NJJ393206:NJJ393208 NTF393206:NTF393208 ODB393206:ODB393208 OMX393206:OMX393208 OWT393206:OWT393208 PGP393206:PGP393208 PQL393206:PQL393208 QAH393206:QAH393208 QKD393206:QKD393208 QTZ393206:QTZ393208 RDV393206:RDV393208 RNR393206:RNR393208 RXN393206:RXN393208 SHJ393206:SHJ393208 SRF393206:SRF393208 TBB393206:TBB393208 TKX393206:TKX393208 TUT393206:TUT393208 UEP393206:UEP393208 UOL393206:UOL393208 UYH393206:UYH393208 VID393206:VID393208 VRZ393206:VRZ393208 WBV393206:WBV393208 WLR393206:WLR393208 WVN393206:WVN393208 JB458742:JB458744 SX458742:SX458744 ACT458742:ACT458744 AMP458742:AMP458744 AWL458742:AWL458744 BGH458742:BGH458744 BQD458742:BQD458744 BZZ458742:BZZ458744 CJV458742:CJV458744 CTR458742:CTR458744 DDN458742:DDN458744 DNJ458742:DNJ458744 DXF458742:DXF458744 EHB458742:EHB458744 EQX458742:EQX458744 FAT458742:FAT458744 FKP458742:FKP458744 FUL458742:FUL458744 GEH458742:GEH458744 GOD458742:GOD458744 GXZ458742:GXZ458744 HHV458742:HHV458744 HRR458742:HRR458744 IBN458742:IBN458744 ILJ458742:ILJ458744 IVF458742:IVF458744 JFB458742:JFB458744 JOX458742:JOX458744 JYT458742:JYT458744 KIP458742:KIP458744 KSL458742:KSL458744 LCH458742:LCH458744 LMD458742:LMD458744 LVZ458742:LVZ458744 MFV458742:MFV458744 MPR458742:MPR458744 MZN458742:MZN458744 NJJ458742:NJJ458744 NTF458742:NTF458744 ODB458742:ODB458744 OMX458742:OMX458744 OWT458742:OWT458744 PGP458742:PGP458744 PQL458742:PQL458744 QAH458742:QAH458744 QKD458742:QKD458744 QTZ458742:QTZ458744 RDV458742:RDV458744 RNR458742:RNR458744 RXN458742:RXN458744 SHJ458742:SHJ458744 SRF458742:SRF458744 TBB458742:TBB458744 TKX458742:TKX458744 TUT458742:TUT458744 UEP458742:UEP458744 UOL458742:UOL458744 UYH458742:UYH458744 VID458742:VID458744 VRZ458742:VRZ458744 WBV458742:WBV458744 WLR458742:WLR458744 WVN458742:WVN458744 JB524278:JB524280 SX524278:SX524280 ACT524278:ACT524280 AMP524278:AMP524280 AWL524278:AWL524280 BGH524278:BGH524280 BQD524278:BQD524280 BZZ524278:BZZ524280 CJV524278:CJV524280 CTR524278:CTR524280 DDN524278:DDN524280 DNJ524278:DNJ524280 DXF524278:DXF524280 EHB524278:EHB524280 EQX524278:EQX524280 FAT524278:FAT524280 FKP524278:FKP524280 FUL524278:FUL524280 GEH524278:GEH524280 GOD524278:GOD524280 GXZ524278:GXZ524280 HHV524278:HHV524280 HRR524278:HRR524280 IBN524278:IBN524280 ILJ524278:ILJ524280 IVF524278:IVF524280 JFB524278:JFB524280 JOX524278:JOX524280 JYT524278:JYT524280 KIP524278:KIP524280 KSL524278:KSL524280 LCH524278:LCH524280 LMD524278:LMD524280 LVZ524278:LVZ524280 MFV524278:MFV524280 MPR524278:MPR524280 MZN524278:MZN524280 NJJ524278:NJJ524280 NTF524278:NTF524280 ODB524278:ODB524280 OMX524278:OMX524280 OWT524278:OWT524280 PGP524278:PGP524280 PQL524278:PQL524280 QAH524278:QAH524280 QKD524278:QKD524280 QTZ524278:QTZ524280 RDV524278:RDV524280 RNR524278:RNR524280 RXN524278:RXN524280 SHJ524278:SHJ524280 SRF524278:SRF524280 TBB524278:TBB524280 TKX524278:TKX524280 TUT524278:TUT524280 UEP524278:UEP524280 UOL524278:UOL524280 UYH524278:UYH524280 VID524278:VID524280 VRZ524278:VRZ524280 WBV524278:WBV524280 WLR524278:WLR524280 WVN524278:WVN524280 JB589814:JB589816 SX589814:SX589816 ACT589814:ACT589816 AMP589814:AMP589816 AWL589814:AWL589816 BGH589814:BGH589816 BQD589814:BQD589816 BZZ589814:BZZ589816 CJV589814:CJV589816 CTR589814:CTR589816 DDN589814:DDN589816 DNJ589814:DNJ589816 DXF589814:DXF589816 EHB589814:EHB589816 EQX589814:EQX589816 FAT589814:FAT589816 FKP589814:FKP589816 FUL589814:FUL589816 GEH589814:GEH589816 GOD589814:GOD589816 GXZ589814:GXZ589816 HHV589814:HHV589816 HRR589814:HRR589816 IBN589814:IBN589816 ILJ589814:ILJ589816 IVF589814:IVF589816 JFB589814:JFB589816 JOX589814:JOX589816 JYT589814:JYT589816 KIP589814:KIP589816 KSL589814:KSL589816 LCH589814:LCH589816 LMD589814:LMD589816 LVZ589814:LVZ589816 MFV589814:MFV589816 MPR589814:MPR589816 MZN589814:MZN589816 NJJ589814:NJJ589816 NTF589814:NTF589816 ODB589814:ODB589816 OMX589814:OMX589816 OWT589814:OWT589816 PGP589814:PGP589816 PQL589814:PQL589816 QAH589814:QAH589816 QKD589814:QKD589816 QTZ589814:QTZ589816 RDV589814:RDV589816 RNR589814:RNR589816 RXN589814:RXN589816 SHJ589814:SHJ589816 SRF589814:SRF589816 TBB589814:TBB589816 TKX589814:TKX589816 TUT589814:TUT589816 UEP589814:UEP589816 UOL589814:UOL589816 UYH589814:UYH589816 VID589814:VID589816 VRZ589814:VRZ589816 WBV589814:WBV589816 WLR589814:WLR589816 WVN589814:WVN589816 JB655350:JB655352 SX655350:SX655352 ACT655350:ACT655352 AMP655350:AMP655352 AWL655350:AWL655352 BGH655350:BGH655352 BQD655350:BQD655352 BZZ655350:BZZ655352 CJV655350:CJV655352 CTR655350:CTR655352 DDN655350:DDN655352 DNJ655350:DNJ655352 DXF655350:DXF655352 EHB655350:EHB655352 EQX655350:EQX655352 FAT655350:FAT655352 FKP655350:FKP655352 FUL655350:FUL655352 GEH655350:GEH655352 GOD655350:GOD655352 GXZ655350:GXZ655352 HHV655350:HHV655352 HRR655350:HRR655352 IBN655350:IBN655352 ILJ655350:ILJ655352 IVF655350:IVF655352 JFB655350:JFB655352 JOX655350:JOX655352 JYT655350:JYT655352 KIP655350:KIP655352 KSL655350:KSL655352 LCH655350:LCH655352 LMD655350:LMD655352 LVZ655350:LVZ655352 MFV655350:MFV655352 MPR655350:MPR655352 MZN655350:MZN655352 NJJ655350:NJJ655352 NTF655350:NTF655352 ODB655350:ODB655352 OMX655350:OMX655352 OWT655350:OWT655352 PGP655350:PGP655352 PQL655350:PQL655352 QAH655350:QAH655352 QKD655350:QKD655352 QTZ655350:QTZ655352 RDV655350:RDV655352 RNR655350:RNR655352 RXN655350:RXN655352 SHJ655350:SHJ655352 SRF655350:SRF655352 TBB655350:TBB655352 TKX655350:TKX655352 TUT655350:TUT655352 UEP655350:UEP655352 UOL655350:UOL655352 UYH655350:UYH655352 VID655350:VID655352 VRZ655350:VRZ655352 WBV655350:WBV655352 WLR655350:WLR655352 WVN655350:WVN655352 JB720886:JB720888 SX720886:SX720888 ACT720886:ACT720888 AMP720886:AMP720888 AWL720886:AWL720888 BGH720886:BGH720888 BQD720886:BQD720888 BZZ720886:BZZ720888 CJV720886:CJV720888 CTR720886:CTR720888 DDN720886:DDN720888 DNJ720886:DNJ720888 DXF720886:DXF720888 EHB720886:EHB720888 EQX720886:EQX720888 FAT720886:FAT720888 FKP720886:FKP720888 FUL720886:FUL720888 GEH720886:GEH720888 GOD720886:GOD720888 GXZ720886:GXZ720888 HHV720886:HHV720888 HRR720886:HRR720888 IBN720886:IBN720888 ILJ720886:ILJ720888 IVF720886:IVF720888 JFB720886:JFB720888 JOX720886:JOX720888 JYT720886:JYT720888 KIP720886:KIP720888 KSL720886:KSL720888 LCH720886:LCH720888 LMD720886:LMD720888 LVZ720886:LVZ720888 MFV720886:MFV720888 MPR720886:MPR720888 MZN720886:MZN720888 NJJ720886:NJJ720888 NTF720886:NTF720888 ODB720886:ODB720888 OMX720886:OMX720888 OWT720886:OWT720888 PGP720886:PGP720888 PQL720886:PQL720888 QAH720886:QAH720888 QKD720886:QKD720888 QTZ720886:QTZ720888 RDV720886:RDV720888 RNR720886:RNR720888 RXN720886:RXN720888 SHJ720886:SHJ720888 SRF720886:SRF720888 TBB720886:TBB720888 TKX720886:TKX720888 TUT720886:TUT720888 UEP720886:UEP720888 UOL720886:UOL720888 UYH720886:UYH720888 VID720886:VID720888 VRZ720886:VRZ720888 WBV720886:WBV720888 WLR720886:WLR720888 WVN720886:WVN720888 JB786422:JB786424 SX786422:SX786424 ACT786422:ACT786424 AMP786422:AMP786424 AWL786422:AWL786424 BGH786422:BGH786424 BQD786422:BQD786424 BZZ786422:BZZ786424 CJV786422:CJV786424 CTR786422:CTR786424 DDN786422:DDN786424 DNJ786422:DNJ786424 DXF786422:DXF786424 EHB786422:EHB786424 EQX786422:EQX786424 FAT786422:FAT786424 FKP786422:FKP786424 FUL786422:FUL786424 GEH786422:GEH786424 GOD786422:GOD786424 GXZ786422:GXZ786424 HHV786422:HHV786424 HRR786422:HRR786424 IBN786422:IBN786424 ILJ786422:ILJ786424 IVF786422:IVF786424 JFB786422:JFB786424 JOX786422:JOX786424 JYT786422:JYT786424 KIP786422:KIP786424 KSL786422:KSL786424 LCH786422:LCH786424 LMD786422:LMD786424 LVZ786422:LVZ786424 MFV786422:MFV786424 MPR786422:MPR786424 MZN786422:MZN786424 NJJ786422:NJJ786424 NTF786422:NTF786424 ODB786422:ODB786424 OMX786422:OMX786424 OWT786422:OWT786424 PGP786422:PGP786424 PQL786422:PQL786424 QAH786422:QAH786424 QKD786422:QKD786424 QTZ786422:QTZ786424 RDV786422:RDV786424 RNR786422:RNR786424 RXN786422:RXN786424 SHJ786422:SHJ786424 SRF786422:SRF786424 TBB786422:TBB786424 TKX786422:TKX786424 TUT786422:TUT786424 UEP786422:UEP786424 UOL786422:UOL786424 UYH786422:UYH786424 VID786422:VID786424 VRZ786422:VRZ786424 WBV786422:WBV786424 WLR786422:WLR786424 WVN786422:WVN786424 JB851958:JB851960 SX851958:SX851960 ACT851958:ACT851960 AMP851958:AMP851960 AWL851958:AWL851960 BGH851958:BGH851960 BQD851958:BQD851960 BZZ851958:BZZ851960 CJV851958:CJV851960 CTR851958:CTR851960 DDN851958:DDN851960 DNJ851958:DNJ851960 DXF851958:DXF851960 EHB851958:EHB851960 EQX851958:EQX851960 FAT851958:FAT851960 FKP851958:FKP851960 FUL851958:FUL851960 GEH851958:GEH851960 GOD851958:GOD851960 GXZ851958:GXZ851960 HHV851958:HHV851960 HRR851958:HRR851960 IBN851958:IBN851960 ILJ851958:ILJ851960 IVF851958:IVF851960 JFB851958:JFB851960 JOX851958:JOX851960 JYT851958:JYT851960 KIP851958:KIP851960 KSL851958:KSL851960 LCH851958:LCH851960 LMD851958:LMD851960 LVZ851958:LVZ851960 MFV851958:MFV851960 MPR851958:MPR851960 MZN851958:MZN851960 NJJ851958:NJJ851960 NTF851958:NTF851960 ODB851958:ODB851960 OMX851958:OMX851960 OWT851958:OWT851960 PGP851958:PGP851960 PQL851958:PQL851960 QAH851958:QAH851960 QKD851958:QKD851960 QTZ851958:QTZ851960 RDV851958:RDV851960 RNR851958:RNR851960 RXN851958:RXN851960 SHJ851958:SHJ851960 SRF851958:SRF851960 TBB851958:TBB851960 TKX851958:TKX851960 TUT851958:TUT851960 UEP851958:UEP851960 UOL851958:UOL851960 UYH851958:UYH851960 VID851958:VID851960 VRZ851958:VRZ851960 WBV851958:WBV851960 WLR851958:WLR851960 WVN851958:WVN851960 JB917494:JB917496 SX917494:SX917496 ACT917494:ACT917496 AMP917494:AMP917496 AWL917494:AWL917496 BGH917494:BGH917496 BQD917494:BQD917496 BZZ917494:BZZ917496 CJV917494:CJV917496 CTR917494:CTR917496 DDN917494:DDN917496 DNJ917494:DNJ917496 DXF917494:DXF917496 EHB917494:EHB917496 EQX917494:EQX917496 FAT917494:FAT917496 FKP917494:FKP917496 FUL917494:FUL917496 GEH917494:GEH917496 GOD917494:GOD917496 GXZ917494:GXZ917496 HHV917494:HHV917496 HRR917494:HRR917496 IBN917494:IBN917496 ILJ917494:ILJ917496 IVF917494:IVF917496 JFB917494:JFB917496 JOX917494:JOX917496 JYT917494:JYT917496 KIP917494:KIP917496 KSL917494:KSL917496 LCH917494:LCH917496 LMD917494:LMD917496 LVZ917494:LVZ917496 MFV917494:MFV917496 MPR917494:MPR917496 MZN917494:MZN917496 NJJ917494:NJJ917496 NTF917494:NTF917496 ODB917494:ODB917496 OMX917494:OMX917496 OWT917494:OWT917496 PGP917494:PGP917496 PQL917494:PQL917496 QAH917494:QAH917496 QKD917494:QKD917496 QTZ917494:QTZ917496 RDV917494:RDV917496 RNR917494:RNR917496 RXN917494:RXN917496 SHJ917494:SHJ917496 SRF917494:SRF917496 TBB917494:TBB917496 TKX917494:TKX917496 TUT917494:TUT917496 UEP917494:UEP917496 UOL917494:UOL917496 UYH917494:UYH917496 VID917494:VID917496 VRZ917494:VRZ917496 WBV917494:WBV917496 WLR917494:WLR917496 WVN917494:WVN917496 JB983030:JB983032 SX983030:SX983032 ACT983030:ACT983032 AMP983030:AMP983032 AWL983030:AWL983032 BGH983030:BGH983032 BQD983030:BQD983032 BZZ983030:BZZ983032 CJV983030:CJV983032 CTR983030:CTR983032 DDN983030:DDN983032 DNJ983030:DNJ983032 DXF983030:DXF983032 EHB983030:EHB983032 EQX983030:EQX983032 FAT983030:FAT983032 FKP983030:FKP983032 FUL983030:FUL983032 GEH983030:GEH983032 GOD983030:GOD983032 GXZ983030:GXZ983032 HHV983030:HHV983032 HRR983030:HRR983032 IBN983030:IBN983032 ILJ983030:ILJ983032 IVF983030:IVF983032 JFB983030:JFB983032 JOX983030:JOX983032 JYT983030:JYT983032 KIP983030:KIP983032 KSL983030:KSL983032 LCH983030:LCH983032 LMD983030:LMD983032 LVZ983030:LVZ983032 MFV983030:MFV983032 MPR983030:MPR983032 MZN983030:MZN983032 NJJ983030:NJJ983032 NTF983030:NTF983032 ODB983030:ODB983032 OMX983030:OMX983032 OWT983030:OWT983032 PGP983030:PGP983032 PQL983030:PQL983032 QAH983030:QAH983032 QKD983030:QKD983032 QTZ983030:QTZ983032 RDV983030:RDV983032 RNR983030:RNR983032 RXN983030:RXN983032 SHJ983030:SHJ983032 SRF983030:SRF983032 TBB983030:TBB983032 TKX983030:TKX983032 TUT983030:TUT983032 UEP983030:UEP983032 UOL983030:UOL983032 UYH983030:UYH983032 VID983030:VID983032 VRZ983030:VRZ983032 WBV983030:WBV983032 WLR983030:WLR983032 WVN983030:WVN983032 XEL983104:XEP983110 JB1048566:JB1048568 SX1048566:SX1048568 ACT1048566:ACT1048568 AMP1048566:AMP1048568 AWL1048566:AWL1048568 BGH1048566:BGH1048568 BQD1048566:BQD1048568 BZZ1048566:BZZ1048568 CJV1048566:CJV1048568 CTR1048566:CTR1048568 DDN1048566:DDN1048568 DNJ1048566:DNJ1048568 DXF1048566:DXF1048568 EHB1048566:EHB1048568 EQX1048566:EQX1048568 FAT1048566:FAT1048568 FKP1048566:FKP1048568 FUL1048566:FUL1048568 GEH1048566:GEH1048568 GOD1048566:GOD1048568 GXZ1048566:GXZ1048568 HHV1048566:HHV1048568 HRR1048566:HRR1048568 IBN1048566:IBN1048568 ILJ1048566:ILJ1048568 IVF1048566:IVF1048568 JFB1048566:JFB1048568 JOX1048566:JOX1048568 JYT1048566:JYT1048568 KIP1048566:KIP1048568 KSL1048566:KSL1048568 LCH1048566:LCH1048568 LMD1048566:LMD1048568 LVZ1048566:LVZ1048568 MFV1048566:MFV1048568 MPR1048566:MPR1048568 MZN1048566:MZN1048568 NJJ1048566:NJJ1048568 NTF1048566:NTF1048568 ODB1048566:ODB1048568 OMX1048566:OMX1048568 OWT1048566:OWT1048568 PGP1048566:PGP1048568 PQL1048566:PQL1048568 QAH1048566:QAH1048568 QKD1048566:QKD1048568 QTZ1048566:QTZ1048568 RDV1048566:RDV1048568 RNR1048566:RNR1048568 RXN1048566:RXN1048568 SHJ1048566:SHJ1048568 SRF1048566:SRF1048568 TBB1048566:TBB1048568 TKX1048566:TKX1048568 TUT1048566:TUT1048568 UEP1048566:UEP1048568 UOL1048566:UOL1048568 UYH1048566:UYH1048568 VID1048566:VID1048568 VRZ1048566:VRZ1048568 WBV1048566:WBV1048568 WLR1048566:WLR1048568 WVN1048566:WVN1048568 ID64:IH70 RZ64:SD70 ABV64:ABZ70 ALR64:ALV70 AVN64:AVR70 BFJ64:BFN70 BPF64:BPJ70 BZB64:BZF70 CIX64:CJB70 CST64:CSX70 DCP64:DCT70 DML64:DMP70 DWH64:DWL70 EGD64:EGH70 EPZ64:EQD70 EZV64:EZZ70 FJR64:FJV70 FTN64:FTR70 GDJ64:GDN70 GNF64:GNJ70 GXB64:GXF70 HGX64:HHB70 HQT64:HQX70 IAP64:IAT70 IKL64:IKP70 IUH64:IUL70 JED64:JEH70 JNZ64:JOD70 JXV64:JXZ70 KHR64:KHV70 KRN64:KRR70 LBJ64:LBN70 LLF64:LLJ70 LVB64:LVF70 MEX64:MFB70 MOT64:MOX70 MYP64:MYT70 NIL64:NIP70 NSH64:NSL70 OCD64:OCH70 OLZ64:OMD70 OVV64:OVZ70 PFR64:PFV70 PPN64:PPR70 PZJ64:PZN70 QJF64:QJJ70 QTB64:QTF70 RCX64:RDB70 RMT64:RMX70 RWP64:RWT70 SGL64:SGP70 SQH64:SQL70 TAD64:TAH70 TJZ64:TKD70 TTV64:TTZ70 UDR64:UDV70 UNN64:UNR70 UXJ64:UXN70 VHF64:VHJ70 VRB64:VRF70 WAX64:WBB70 WKT64:WKX70 WUP64:WUT70 XEL64:XEP70 ID65600:IH65606 RZ65600:SD65606 ABV65600:ABZ65606 ALR65600:ALV65606 AVN65600:AVR65606 BFJ65600:BFN65606 BPF65600:BPJ65606 BZB65600:BZF65606 CIX65600:CJB65606 CST65600:CSX65606 DCP65600:DCT65606 DML65600:DMP65606 DWH65600:DWL65606 EGD65600:EGH65606 EPZ65600:EQD65606 EZV65600:EZZ65606 FJR65600:FJV65606 FTN65600:FTR65606 GDJ65600:GDN65606 GNF65600:GNJ65606 GXB65600:GXF65606 HGX65600:HHB65606 HQT65600:HQX65606 IAP65600:IAT65606 IKL65600:IKP65606 IUH65600:IUL65606 JED65600:JEH65606 JNZ65600:JOD65606 JXV65600:JXZ65606 KHR65600:KHV65606 KRN65600:KRR65606 LBJ65600:LBN65606 LLF65600:LLJ65606 LVB65600:LVF65606 MEX65600:MFB65606 MOT65600:MOX65606 MYP65600:MYT65606 NIL65600:NIP65606 NSH65600:NSL65606 OCD65600:OCH65606 OLZ65600:OMD65606 OVV65600:OVZ65606 PFR65600:PFV65606 PPN65600:PPR65606 PZJ65600:PZN65606 QJF65600:QJJ65606 QTB65600:QTF65606 RCX65600:RDB65606 RMT65600:RMX65606 RWP65600:RWT65606 SGL65600:SGP65606 SQH65600:SQL65606 TAD65600:TAH65606 TJZ65600:TKD65606 TTV65600:TTZ65606 UDR65600:UDV65606 UNN65600:UNR65606 UXJ65600:UXN65606 VHF65600:VHJ65606 VRB65600:VRF65606 WAX65600:WBB65606 WKT65600:WKX65606 WUP65600:WUT65606 XEL65600:XEP65606 ID131136:IH131142 RZ131136:SD131142 ABV131136:ABZ131142 ALR131136:ALV131142 AVN131136:AVR131142 BFJ131136:BFN131142 BPF131136:BPJ131142 BZB131136:BZF131142 CIX131136:CJB131142 CST131136:CSX131142 DCP131136:DCT131142 DML131136:DMP131142 DWH131136:DWL131142 EGD131136:EGH131142 EPZ131136:EQD131142 EZV131136:EZZ131142 FJR131136:FJV131142 FTN131136:FTR131142 GDJ131136:GDN131142 GNF131136:GNJ131142 GXB131136:GXF131142 HGX131136:HHB131142 HQT131136:HQX131142 IAP131136:IAT131142 IKL131136:IKP131142 IUH131136:IUL131142 JED131136:JEH131142 JNZ131136:JOD131142 JXV131136:JXZ131142 KHR131136:KHV131142 KRN131136:KRR131142 LBJ131136:LBN131142 LLF131136:LLJ131142 LVB131136:LVF131142 MEX131136:MFB131142 MOT131136:MOX131142 MYP131136:MYT131142 NIL131136:NIP131142 NSH131136:NSL131142 OCD131136:OCH131142 OLZ131136:OMD131142 OVV131136:OVZ131142 PFR131136:PFV131142 PPN131136:PPR131142 PZJ131136:PZN131142 QJF131136:QJJ131142 QTB131136:QTF131142 RCX131136:RDB131142 RMT131136:RMX131142 RWP131136:RWT131142 SGL131136:SGP131142 SQH131136:SQL131142 TAD131136:TAH131142 TJZ131136:TKD131142 TTV131136:TTZ131142 UDR131136:UDV131142 UNN131136:UNR131142 UXJ131136:UXN131142 VHF131136:VHJ131142 VRB131136:VRF131142 WAX131136:WBB131142 WKT131136:WKX131142 WUP131136:WUT131142 XEL131136:XEP131142 ID196672:IH196678 RZ196672:SD196678 ABV196672:ABZ196678 ALR196672:ALV196678 AVN196672:AVR196678 BFJ196672:BFN196678 BPF196672:BPJ196678 BZB196672:BZF196678 CIX196672:CJB196678 CST196672:CSX196678 DCP196672:DCT196678 DML196672:DMP196678 DWH196672:DWL196678 EGD196672:EGH196678 EPZ196672:EQD196678 EZV196672:EZZ196678 FJR196672:FJV196678 FTN196672:FTR196678 GDJ196672:GDN196678 GNF196672:GNJ196678 GXB196672:GXF196678 HGX196672:HHB196678 HQT196672:HQX196678 IAP196672:IAT196678 IKL196672:IKP196678 IUH196672:IUL196678 JED196672:JEH196678 JNZ196672:JOD196678 JXV196672:JXZ196678 KHR196672:KHV196678 KRN196672:KRR196678 LBJ196672:LBN196678 LLF196672:LLJ196678 LVB196672:LVF196678 MEX196672:MFB196678 MOT196672:MOX196678 MYP196672:MYT196678 NIL196672:NIP196678 NSH196672:NSL196678 OCD196672:OCH196678 OLZ196672:OMD196678 OVV196672:OVZ196678 PFR196672:PFV196678 PPN196672:PPR196678 PZJ196672:PZN196678 QJF196672:QJJ196678 QTB196672:QTF196678 RCX196672:RDB196678 RMT196672:RMX196678 RWP196672:RWT196678 SGL196672:SGP196678 SQH196672:SQL196678 TAD196672:TAH196678 TJZ196672:TKD196678 TTV196672:TTZ196678 UDR196672:UDV196678 UNN196672:UNR196678 UXJ196672:UXN196678 VHF196672:VHJ196678 VRB196672:VRF196678 WAX196672:WBB196678 WKT196672:WKX196678 WUP196672:WUT196678 XEL196672:XEP196678 ID262208:IH262214 RZ262208:SD262214 ABV262208:ABZ262214 ALR262208:ALV262214 AVN262208:AVR262214 BFJ262208:BFN262214 BPF262208:BPJ262214 BZB262208:BZF262214 CIX262208:CJB262214 CST262208:CSX262214 DCP262208:DCT262214 DML262208:DMP262214 DWH262208:DWL262214 EGD262208:EGH262214 EPZ262208:EQD262214 EZV262208:EZZ262214 FJR262208:FJV262214 FTN262208:FTR262214 GDJ262208:GDN262214 GNF262208:GNJ262214 GXB262208:GXF262214 HGX262208:HHB262214 HQT262208:HQX262214 IAP262208:IAT262214 IKL262208:IKP262214 IUH262208:IUL262214 JED262208:JEH262214 JNZ262208:JOD262214 JXV262208:JXZ262214 KHR262208:KHV262214 KRN262208:KRR262214 LBJ262208:LBN262214 LLF262208:LLJ262214 LVB262208:LVF262214 MEX262208:MFB262214 MOT262208:MOX262214 MYP262208:MYT262214 NIL262208:NIP262214 NSH262208:NSL262214 OCD262208:OCH262214 OLZ262208:OMD262214 OVV262208:OVZ262214 PFR262208:PFV262214 PPN262208:PPR262214 PZJ262208:PZN262214 QJF262208:QJJ262214 QTB262208:QTF262214 RCX262208:RDB262214 RMT262208:RMX262214 RWP262208:RWT262214 SGL262208:SGP262214 SQH262208:SQL262214 TAD262208:TAH262214 TJZ262208:TKD262214 TTV262208:TTZ262214 UDR262208:UDV262214 UNN262208:UNR262214 UXJ262208:UXN262214 VHF262208:VHJ262214 VRB262208:VRF262214 WAX262208:WBB262214 WKT262208:WKX262214 WUP262208:WUT262214 XEL262208:XEP262214 ID327744:IH327750 RZ327744:SD327750 ABV327744:ABZ327750 ALR327744:ALV327750 AVN327744:AVR327750 BFJ327744:BFN327750 BPF327744:BPJ327750 BZB327744:BZF327750 CIX327744:CJB327750 CST327744:CSX327750 DCP327744:DCT327750 DML327744:DMP327750 DWH327744:DWL327750 EGD327744:EGH327750 EPZ327744:EQD327750 EZV327744:EZZ327750 FJR327744:FJV327750 FTN327744:FTR327750 GDJ327744:GDN327750 GNF327744:GNJ327750 GXB327744:GXF327750 HGX327744:HHB327750 HQT327744:HQX327750 IAP327744:IAT327750 IKL327744:IKP327750 IUH327744:IUL327750 JED327744:JEH327750 JNZ327744:JOD327750 JXV327744:JXZ327750 KHR327744:KHV327750 KRN327744:KRR327750 LBJ327744:LBN327750 LLF327744:LLJ327750 LVB327744:LVF327750 MEX327744:MFB327750 MOT327744:MOX327750 MYP327744:MYT327750 NIL327744:NIP327750 NSH327744:NSL327750 OCD327744:OCH327750 OLZ327744:OMD327750 OVV327744:OVZ327750 PFR327744:PFV327750 PPN327744:PPR327750 PZJ327744:PZN327750 QJF327744:QJJ327750 QTB327744:QTF327750 RCX327744:RDB327750 RMT327744:RMX327750 RWP327744:RWT327750 SGL327744:SGP327750 SQH327744:SQL327750 TAD327744:TAH327750 TJZ327744:TKD327750 TTV327744:TTZ327750 UDR327744:UDV327750 UNN327744:UNR327750 UXJ327744:UXN327750 VHF327744:VHJ327750 VRB327744:VRF327750 WAX327744:WBB327750 WKT327744:WKX327750 WUP327744:WUT327750 XEL327744:XEP327750 ID393280:IH393286 RZ393280:SD393286 ABV393280:ABZ393286 ALR393280:ALV393286 AVN393280:AVR393286 BFJ393280:BFN393286 BPF393280:BPJ393286 BZB393280:BZF393286 CIX393280:CJB393286 CST393280:CSX393286 DCP393280:DCT393286 DML393280:DMP393286 DWH393280:DWL393286 EGD393280:EGH393286 EPZ393280:EQD393286 EZV393280:EZZ393286 FJR393280:FJV393286 FTN393280:FTR393286 GDJ393280:GDN393286 GNF393280:GNJ393286 GXB393280:GXF393286 HGX393280:HHB393286 HQT393280:HQX393286 IAP393280:IAT393286 IKL393280:IKP393286 IUH393280:IUL393286 JED393280:JEH393286 JNZ393280:JOD393286 JXV393280:JXZ393286 KHR393280:KHV393286 KRN393280:KRR393286 LBJ393280:LBN393286 LLF393280:LLJ393286 LVB393280:LVF393286 MEX393280:MFB393286 MOT393280:MOX393286 MYP393280:MYT393286 NIL393280:NIP393286 NSH393280:NSL393286 OCD393280:OCH393286 OLZ393280:OMD393286 OVV393280:OVZ393286 PFR393280:PFV393286 PPN393280:PPR393286 PZJ393280:PZN393286 QJF393280:QJJ393286 QTB393280:QTF393286 RCX393280:RDB393286 RMT393280:RMX393286 RWP393280:RWT393286 SGL393280:SGP393286 SQH393280:SQL393286 TAD393280:TAH393286 TJZ393280:TKD393286 TTV393280:TTZ393286 UDR393280:UDV393286 UNN393280:UNR393286 UXJ393280:UXN393286 VHF393280:VHJ393286 VRB393280:VRF393286 WAX393280:WBB393286 WKT393280:WKX393286 WUP393280:WUT393286 XEL393280:XEP393286 ID458816:IH458822 RZ458816:SD458822 ABV458816:ABZ458822 ALR458816:ALV458822 AVN458816:AVR458822 BFJ458816:BFN458822 BPF458816:BPJ458822 BZB458816:BZF458822 CIX458816:CJB458822 CST458816:CSX458822 DCP458816:DCT458822 DML458816:DMP458822 DWH458816:DWL458822 EGD458816:EGH458822 EPZ458816:EQD458822 EZV458816:EZZ458822 FJR458816:FJV458822 FTN458816:FTR458822 GDJ458816:GDN458822 GNF458816:GNJ458822 GXB458816:GXF458822 HGX458816:HHB458822 HQT458816:HQX458822 IAP458816:IAT458822 IKL458816:IKP458822 IUH458816:IUL458822 JED458816:JEH458822 JNZ458816:JOD458822 JXV458816:JXZ458822 KHR458816:KHV458822 KRN458816:KRR458822 LBJ458816:LBN458822 LLF458816:LLJ458822 LVB458816:LVF458822 MEX458816:MFB458822 MOT458816:MOX458822 MYP458816:MYT458822 NIL458816:NIP458822 NSH458816:NSL458822 OCD458816:OCH458822 OLZ458816:OMD458822 OVV458816:OVZ458822 PFR458816:PFV458822 PPN458816:PPR458822 PZJ458816:PZN458822 QJF458816:QJJ458822 QTB458816:QTF458822 RCX458816:RDB458822 RMT458816:RMX458822 RWP458816:RWT458822 SGL458816:SGP458822 SQH458816:SQL458822 TAD458816:TAH458822 TJZ458816:TKD458822 TTV458816:TTZ458822 UDR458816:UDV458822 UNN458816:UNR458822 UXJ458816:UXN458822 VHF458816:VHJ458822 VRB458816:VRF458822 WAX458816:WBB458822 WKT458816:WKX458822 WUP458816:WUT458822 XEL458816:XEP458822 ID524352:IH524358 RZ524352:SD524358 ABV524352:ABZ524358 ALR524352:ALV524358 AVN524352:AVR524358 BFJ524352:BFN524358 BPF524352:BPJ524358 BZB524352:BZF524358 CIX524352:CJB524358 CST524352:CSX524358 DCP524352:DCT524358 DML524352:DMP524358 DWH524352:DWL524358 EGD524352:EGH524358 EPZ524352:EQD524358 EZV524352:EZZ524358 FJR524352:FJV524358 FTN524352:FTR524358 GDJ524352:GDN524358 GNF524352:GNJ524358 GXB524352:GXF524358 HGX524352:HHB524358 HQT524352:HQX524358 IAP524352:IAT524358 IKL524352:IKP524358 IUH524352:IUL524358 JED524352:JEH524358 JNZ524352:JOD524358 JXV524352:JXZ524358 KHR524352:KHV524358 KRN524352:KRR524358 LBJ524352:LBN524358 LLF524352:LLJ524358 LVB524352:LVF524358 MEX524352:MFB524358 MOT524352:MOX524358 MYP524352:MYT524358 NIL524352:NIP524358 NSH524352:NSL524358 OCD524352:OCH524358 OLZ524352:OMD524358 OVV524352:OVZ524358 PFR524352:PFV524358 PPN524352:PPR524358 PZJ524352:PZN524358 QJF524352:QJJ524358 QTB524352:QTF524358 RCX524352:RDB524358 RMT524352:RMX524358 RWP524352:RWT524358 SGL524352:SGP524358 SQH524352:SQL524358 TAD524352:TAH524358 TJZ524352:TKD524358 TTV524352:TTZ524358 UDR524352:UDV524358 UNN524352:UNR524358 UXJ524352:UXN524358 VHF524352:VHJ524358 VRB524352:VRF524358 WAX524352:WBB524358 WKT524352:WKX524358 WUP524352:WUT524358 XEL524352:XEP524358 ID589888:IH589894 RZ589888:SD589894 ABV589888:ABZ589894 ALR589888:ALV589894 AVN589888:AVR589894 BFJ589888:BFN589894 BPF589888:BPJ589894 BZB589888:BZF589894 CIX589888:CJB589894 CST589888:CSX589894 DCP589888:DCT589894 DML589888:DMP589894 DWH589888:DWL589894 EGD589888:EGH589894 EPZ589888:EQD589894 EZV589888:EZZ589894 FJR589888:FJV589894 FTN589888:FTR589894 GDJ589888:GDN589894 GNF589888:GNJ589894 GXB589888:GXF589894 HGX589888:HHB589894 HQT589888:HQX589894 IAP589888:IAT589894 IKL589888:IKP589894 IUH589888:IUL589894 JED589888:JEH589894 JNZ589888:JOD589894 JXV589888:JXZ589894 KHR589888:KHV589894 KRN589888:KRR589894 LBJ589888:LBN589894 LLF589888:LLJ589894 LVB589888:LVF589894 MEX589888:MFB589894 MOT589888:MOX589894 MYP589888:MYT589894 NIL589888:NIP589894 NSH589888:NSL589894 OCD589888:OCH589894 OLZ589888:OMD589894 OVV589888:OVZ589894 PFR589888:PFV589894 PPN589888:PPR589894 PZJ589888:PZN589894 QJF589888:QJJ589894 QTB589888:QTF589894 RCX589888:RDB589894 RMT589888:RMX589894 RWP589888:RWT589894 SGL589888:SGP589894 SQH589888:SQL589894 TAD589888:TAH589894 TJZ589888:TKD589894 TTV589888:TTZ589894 UDR589888:UDV589894 UNN589888:UNR589894 UXJ589888:UXN589894 VHF589888:VHJ589894 VRB589888:VRF589894 WAX589888:WBB589894 WKT589888:WKX589894 WUP589888:WUT589894 XEL589888:XEP589894 ID655424:IH655430 RZ655424:SD655430 ABV655424:ABZ655430 ALR655424:ALV655430 AVN655424:AVR655430 BFJ655424:BFN655430 BPF655424:BPJ655430 BZB655424:BZF655430 CIX655424:CJB655430 CST655424:CSX655430 DCP655424:DCT655430 DML655424:DMP655430 DWH655424:DWL655430 EGD655424:EGH655430 EPZ655424:EQD655430 EZV655424:EZZ655430 FJR655424:FJV655430 FTN655424:FTR655430 GDJ655424:GDN655430 GNF655424:GNJ655430 GXB655424:GXF655430 HGX655424:HHB655430 HQT655424:HQX655430 IAP655424:IAT655430 IKL655424:IKP655430 IUH655424:IUL655430 JED655424:JEH655430 JNZ655424:JOD655430 JXV655424:JXZ655430 KHR655424:KHV655430 KRN655424:KRR655430 LBJ655424:LBN655430 LLF655424:LLJ655430 LVB655424:LVF655430 MEX655424:MFB655430 MOT655424:MOX655430 MYP655424:MYT655430 NIL655424:NIP655430 NSH655424:NSL655430 OCD655424:OCH655430 OLZ655424:OMD655430 OVV655424:OVZ655430 PFR655424:PFV655430 PPN655424:PPR655430 PZJ655424:PZN655430 QJF655424:QJJ655430 QTB655424:QTF655430 RCX655424:RDB655430 RMT655424:RMX655430 RWP655424:RWT655430 SGL655424:SGP655430 SQH655424:SQL655430 TAD655424:TAH655430 TJZ655424:TKD655430 TTV655424:TTZ655430 UDR655424:UDV655430 UNN655424:UNR655430 UXJ655424:UXN655430 VHF655424:VHJ655430 VRB655424:VRF655430 WAX655424:WBB655430 WKT655424:WKX655430 WUP655424:WUT655430 XEL655424:XEP655430 ID720960:IH720966 RZ720960:SD720966 ABV720960:ABZ720966 ALR720960:ALV720966 AVN720960:AVR720966 BFJ720960:BFN720966 BPF720960:BPJ720966 BZB720960:BZF720966 CIX720960:CJB720966 CST720960:CSX720966 DCP720960:DCT720966 DML720960:DMP720966 DWH720960:DWL720966 EGD720960:EGH720966 EPZ720960:EQD720966 EZV720960:EZZ720966 FJR720960:FJV720966 FTN720960:FTR720966 GDJ720960:GDN720966 GNF720960:GNJ720966 GXB720960:GXF720966 HGX720960:HHB720966 HQT720960:HQX720966 IAP720960:IAT720966 IKL720960:IKP720966 IUH720960:IUL720966 JED720960:JEH720966 JNZ720960:JOD720966 JXV720960:JXZ720966 KHR720960:KHV720966 KRN720960:KRR720966 LBJ720960:LBN720966 LLF720960:LLJ720966 LVB720960:LVF720966 MEX720960:MFB720966 MOT720960:MOX720966 MYP720960:MYT720966 NIL720960:NIP720966 NSH720960:NSL720966 OCD720960:OCH720966 OLZ720960:OMD720966 OVV720960:OVZ720966 PFR720960:PFV720966 PPN720960:PPR720966 PZJ720960:PZN720966 QJF720960:QJJ720966 QTB720960:QTF720966 RCX720960:RDB720966 RMT720960:RMX720966 RWP720960:RWT720966 SGL720960:SGP720966 SQH720960:SQL720966 TAD720960:TAH720966 TJZ720960:TKD720966 TTV720960:TTZ720966 UDR720960:UDV720966 UNN720960:UNR720966 UXJ720960:UXN720966 VHF720960:VHJ720966 VRB720960:VRF720966 WAX720960:WBB720966 WKT720960:WKX720966 WUP720960:WUT720966 XEL720960:XEP720966 ID786496:IH786502 RZ786496:SD786502 ABV786496:ABZ786502 ALR786496:ALV786502 AVN786496:AVR786502 BFJ786496:BFN786502 BPF786496:BPJ786502 BZB786496:BZF786502 CIX786496:CJB786502 CST786496:CSX786502 DCP786496:DCT786502 DML786496:DMP786502 DWH786496:DWL786502 EGD786496:EGH786502 EPZ786496:EQD786502 EZV786496:EZZ786502 FJR786496:FJV786502 FTN786496:FTR786502 GDJ786496:GDN786502 GNF786496:GNJ786502 GXB786496:GXF786502 HGX786496:HHB786502 HQT786496:HQX786502 IAP786496:IAT786502 IKL786496:IKP786502 IUH786496:IUL786502 JED786496:JEH786502 JNZ786496:JOD786502 JXV786496:JXZ786502 KHR786496:KHV786502 KRN786496:KRR786502 LBJ786496:LBN786502 LLF786496:LLJ786502 LVB786496:LVF786502 MEX786496:MFB786502 MOT786496:MOX786502 MYP786496:MYT786502 NIL786496:NIP786502 NSH786496:NSL786502 OCD786496:OCH786502 OLZ786496:OMD786502 OVV786496:OVZ786502 PFR786496:PFV786502 PPN786496:PPR786502 PZJ786496:PZN786502 QJF786496:QJJ786502 QTB786496:QTF786502 RCX786496:RDB786502 RMT786496:RMX786502 RWP786496:RWT786502 SGL786496:SGP786502 SQH786496:SQL786502 TAD786496:TAH786502 TJZ786496:TKD786502 TTV786496:TTZ786502 UDR786496:UDV786502 UNN786496:UNR786502 UXJ786496:UXN786502 VHF786496:VHJ786502 VRB786496:VRF786502 WAX786496:WBB786502 WKT786496:WKX786502 WUP786496:WUT786502 XEL786496:XEP786502 ID852032:IH852038 RZ852032:SD852038 ABV852032:ABZ852038 ALR852032:ALV852038 AVN852032:AVR852038 BFJ852032:BFN852038 BPF852032:BPJ852038 BZB852032:BZF852038 CIX852032:CJB852038 CST852032:CSX852038 DCP852032:DCT852038 DML852032:DMP852038 DWH852032:DWL852038 EGD852032:EGH852038 EPZ852032:EQD852038 EZV852032:EZZ852038 FJR852032:FJV852038 FTN852032:FTR852038 GDJ852032:GDN852038 GNF852032:GNJ852038 GXB852032:GXF852038 HGX852032:HHB852038 HQT852032:HQX852038 IAP852032:IAT852038 IKL852032:IKP852038 IUH852032:IUL852038 JED852032:JEH852038 JNZ852032:JOD852038 JXV852032:JXZ852038 KHR852032:KHV852038 KRN852032:KRR852038 LBJ852032:LBN852038 LLF852032:LLJ852038 LVB852032:LVF852038 MEX852032:MFB852038 MOT852032:MOX852038 MYP852032:MYT852038 NIL852032:NIP852038 NSH852032:NSL852038 OCD852032:OCH852038 OLZ852032:OMD852038 OVV852032:OVZ852038 PFR852032:PFV852038 PPN852032:PPR852038 PZJ852032:PZN852038 QJF852032:QJJ852038 QTB852032:QTF852038 RCX852032:RDB852038 RMT852032:RMX852038 RWP852032:RWT852038 SGL852032:SGP852038 SQH852032:SQL852038 TAD852032:TAH852038 TJZ852032:TKD852038 TTV852032:TTZ852038 UDR852032:UDV852038 UNN852032:UNR852038 UXJ852032:UXN852038 VHF852032:VHJ852038 VRB852032:VRF852038 WAX852032:WBB852038 WKT852032:WKX852038 WUP852032:WUT852038 XEL852032:XEP852038 ID917568:IH917574 RZ917568:SD917574 ABV917568:ABZ917574 ALR917568:ALV917574 AVN917568:AVR917574 BFJ917568:BFN917574 BPF917568:BPJ917574 BZB917568:BZF917574 CIX917568:CJB917574 CST917568:CSX917574 DCP917568:DCT917574 DML917568:DMP917574 DWH917568:DWL917574 EGD917568:EGH917574 EPZ917568:EQD917574 EZV917568:EZZ917574 FJR917568:FJV917574 FTN917568:FTR917574 GDJ917568:GDN917574 GNF917568:GNJ917574 GXB917568:GXF917574 HGX917568:HHB917574 HQT917568:HQX917574 IAP917568:IAT917574 IKL917568:IKP917574 IUH917568:IUL917574 JED917568:JEH917574 JNZ917568:JOD917574 JXV917568:JXZ917574 KHR917568:KHV917574 KRN917568:KRR917574 LBJ917568:LBN917574 LLF917568:LLJ917574 LVB917568:LVF917574 MEX917568:MFB917574 MOT917568:MOX917574 MYP917568:MYT917574 NIL917568:NIP917574 NSH917568:NSL917574 OCD917568:OCH917574 OLZ917568:OMD917574 OVV917568:OVZ917574 PFR917568:PFV917574 PPN917568:PPR917574 PZJ917568:PZN917574 QJF917568:QJJ917574 QTB917568:QTF917574 RCX917568:RDB917574 RMT917568:RMX917574 RWP917568:RWT917574 SGL917568:SGP917574 SQH917568:SQL917574 TAD917568:TAH917574 TJZ917568:TKD917574 TTV917568:TTZ917574 UDR917568:UDV917574 UNN917568:UNR917574 UXJ917568:UXN917574 VHF917568:VHJ917574 VRB917568:VRF917574 WAX917568:WBB917574 WKT917568:WKX917574 WUP917568:WUT917574 XEL917568:XEP917574 ID983104:IH983110 RZ983104:SD983110 ABV983104:ABZ983110 ALR983104:ALV983110 AVN983104:AVR983110 BFJ983104:BFN983110 BPF983104:BPJ983110 BZB983104:BZF983110 CIX983104:CJB983110 CST983104:CSX983110 DCP983104:DCT983110 DML983104:DMP983110 DWH983104:DWL983110 EGD983104:EGH983110 EPZ983104:EQD983110 EZV983104:EZZ983110 FJR983104:FJV983110 FTN983104:FTR983110 GDJ983104:GDN983110 GNF983104:GNJ983110 GXB983104:GXF983110 HGX983104:HHB983110 HQT983104:HQX983110 IAP983104:IAT983110 IKL983104:IKP983110 IUH983104:IUL983110 JED983104:JEH983110 JNZ983104:JOD983110 JXV983104:JXZ983110 KHR983104:KHV983110 KRN983104:KRR983110 LBJ983104:LBN983110 LLF983104:LLJ983110 LVB983104:LVF983110 MEX983104:MFB983110 MOT983104:MOX983110 MYP983104:MYT983110 NIL983104:NIP983110 NSH983104:NSL983110 OCD983104:OCH983110 OLZ983104:OMD983110 OVV983104:OVZ983110 PFR983104:PFV983110 PPN983104:PPR983110 PZJ983104:PZN983110 QJF983104:QJJ983110 QTB983104:QTF983110 RCX983104:RDB983110 RMT983104:RMX983110 RWP983104:RWT983110 SGL983104:SGP983110 SQH983104:SQL983110 TAD983104:TAH983110 TJZ983104:TKD983110 TTV983104:TTZ983110 UDR983104:UDV983110 UNN983104:UNR983110 UXJ983104:UXN983110 VHF983104:VHJ983110 VRB983104:VRF983110 WAX983104:WBB983110 WKT983104:WKX983110 WUP983104:WUT983110 D1048566:F1048568 D983030:F983032 D917494:F917496 D851958:F851960 D786422:F786424 D720886:F720888 D655350:F655352 D589814:F589816 D524278:F524280 D458742:F458744 D393206:F393208 D327670:F327672 D262134:F262136 D196598:F196600 D131062:F131064 D65526:F65528 D1048570:F1048570 D983034:F983034 D917498:F917498 D851962:F851962 D786426:F786426 D720890:F720890 D655354:F655354 D589818:F589818 D524282:F524282 D458746:F458746 D393210:F393210 D327674:F327674 D262138:F262138 D196602:F196602 D131066:F131066 D65530:F65530 D10:F10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приложение</vt:lpstr>
      <vt:lpstr>приложение №1</vt:lpstr>
      <vt:lpstr>приложение №2</vt:lpstr>
      <vt:lpstr>приложение №5</vt:lpstr>
      <vt:lpstr>Смета расходов</vt:lpstr>
      <vt:lpstr>Смета расходов (2)</vt:lpstr>
      <vt:lpstr>Смета расходов (3)</vt:lpstr>
      <vt:lpstr>приложение!Область_печати</vt:lpstr>
    </vt:vector>
  </TitlesOfParts>
  <Company>Алтайэнерго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INZhurihina</dc:creator>
  <cp:lastModifiedBy>Евгения</cp:lastModifiedBy>
  <cp:lastPrinted>2018-04-12T02:52:14Z</cp:lastPrinted>
  <dcterms:created xsi:type="dcterms:W3CDTF">2015-03-19T02:51:19Z</dcterms:created>
  <dcterms:modified xsi:type="dcterms:W3CDTF">2020-04-19T09:06:27Z</dcterms:modified>
</cp:coreProperties>
</file>