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G24" s="1"/>
  <c r="G23" s="1"/>
  <c r="C35"/>
  <c r="H44"/>
  <c r="H24" s="1"/>
  <c r="H23" s="1"/>
  <c r="C26"/>
  <c r="C11"/>
  <c r="C23" l="1"/>
  <c r="C44"/>
  <c r="C24"/>
  <c r="C18"/>
  <c r="E69" l="1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<sst xmlns="http://schemas.openxmlformats.org/spreadsheetml/2006/main" count="109" uniqueCount="100">
  <si>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</si>
  <si>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</si>
  <si>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</si>
  <si>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</si>
  <si>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</si>
  <si>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</si>
  <si>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</si>
  <si>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</si>
  <si>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</si>
  <si>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</si>
  <si>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</si>
  <si>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</si>
  <si>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</si>
  <si>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</si>
  <si>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</si>
  <si>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</si>
  <si>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</si>
  <si>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</si>
  <si>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</si>
  <si>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</si>
  <si>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</si>
  <si>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</si>
  <si>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</si>
  <si>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</si>
  <si>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</si>
  <si>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</si>
  <si>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</si>
  <si>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</si>
  <si>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</si>
  <si>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</si>
  <si>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</si>
  <si>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</si>
  <si>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</si>
  <si>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</si>
  <si>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</si>
  <si>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</si>
  <si>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</si>
  <si>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</si>
  <si>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</si>
  <si>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</si>
  <si>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</si>
  <si>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</si>
  <si>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</si>
  <si>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</si>
  <si>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</si>
  <si>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</si>
  <si>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</si>
  <si>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</si>
  <si>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</si>
  <si>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</si>
  <si>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</si>
  <si>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</si>
  <si>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</si>
  <si>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</si>
  <si>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</si>
  <si>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</si>
  <si>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</si>
  <si>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</si>
  <si>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</si>
  <si>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</si>
  <si>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</si>
  <si>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</si>
  <si>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</si>
  <si>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</si>
  <si>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</si>
  <si>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</si>
  <si>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</si>
  <si>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</si>
  <si>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</si>
  <si>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</si>
  <si>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</si>
  <si>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</si>
  <si>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</si>
  <si>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</si>
  <si>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</si>
  <si>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</si>
  <si>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</si>
  <si>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</si>
  <si>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</si>
  <si>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</si>
  <si>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</si>
  <si>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</si>
  <si>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</si>
  <si>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</si>
  <si>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</si>
  <si>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</si>
  <si>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</si>
  <si>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</si>
  <si>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</si>
  <si>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</si>
  <si>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</si>
  <si>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</si>
  <si>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</si>
  <si>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</si>
  <si>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</si>
  <si>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</si>
  <si>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</si>
  <si>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январь 2020 года</t>
    </r>
  </si>
  <si>
    <t xml:space="preserve">1.1.4. </t>
  </si>
  <si>
    <t>1.1.5.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</si>
</sst>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8" zoomScale="80" zoomScaleSheetLayoutView="80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7"/>
      <c r="C5" s="88"/>
      <c r="D5" s="33"/>
      <c r="F5" s="89"/>
      <c r="G5" s="89"/>
      <c r="H5" s="89"/>
      <c r="I5" s="34"/>
      <c r="J5" s="34"/>
      <c r="K5" s="34"/>
      <c r="L5" s="34"/>
    </row>
    <row r="6" spans="1:12" s="7" customFormat="1" ht="21.75" customHeight="1">
      <c r="A6" s="90" t="s">
        <v>97</v>
      </c>
      <c r="B6" s="91"/>
      <c r="C6" s="91"/>
      <c r="D6" s="91"/>
      <c r="E6" s="91"/>
      <c r="F6" s="91"/>
      <c r="G6" s="91"/>
      <c r="H6" s="91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8778705</v>
      </c>
      <c r="D9" s="55"/>
      <c r="E9" s="76">
        <f>E11+E19</f>
        <v>2939273</v>
      </c>
      <c r="F9" s="76">
        <f>F11+F19</f>
        <v>929328</v>
      </c>
      <c r="G9" s="76">
        <f>G11+G19</f>
        <v>4875464</v>
      </c>
      <c r="H9" s="76">
        <f>H11+H19</f>
        <v>34640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8778705</v>
      </c>
      <c r="D11" s="63"/>
      <c r="E11" s="62">
        <f>SUM(E13:E18)</f>
        <v>2939273</v>
      </c>
      <c r="F11" s="62">
        <f>SUM(F13:F18)</f>
        <v>929328</v>
      </c>
      <c r="G11" s="62">
        <f>SUM(G13:G18)</f>
        <v>4875464</v>
      </c>
      <c r="H11" s="62">
        <f>SUM(H13:H18)</f>
        <v>34640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124571</v>
      </c>
      <c r="D13" s="63"/>
      <c r="E13" s="82">
        <v>124571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90</v>
      </c>
      <c r="B14" s="40" t="s">
        <v>78</v>
      </c>
      <c r="C14" s="65">
        <f>SUM(E14:H14)</f>
        <v>1841</v>
      </c>
      <c r="D14" s="63"/>
      <c r="E14" s="82"/>
      <c r="F14" s="65"/>
      <c r="G14" s="65">
        <v>1841</v>
      </c>
      <c r="H14" s="65"/>
      <c r="I14" s="56"/>
      <c r="J14" s="56"/>
      <c r="K14" s="56"/>
      <c r="L14" s="56"/>
    </row>
    <row r="15" spans="1:12" s="60" customFormat="1" ht="15.75">
      <c r="A15" s="64" t="s">
        <v>96</v>
      </c>
      <c r="B15" s="40" t="s">
        <v>91</v>
      </c>
      <c r="C15" s="65">
        <f>SUM(E15:H15)</f>
        <v>145866</v>
      </c>
      <c r="D15" s="63"/>
      <c r="E15" s="82"/>
      <c r="F15" s="65"/>
      <c r="G15" s="65">
        <v>142685</v>
      </c>
      <c r="H15" s="65">
        <v>3181</v>
      </c>
      <c r="I15" s="56"/>
      <c r="J15" s="56"/>
      <c r="K15" s="56"/>
      <c r="L15" s="56"/>
    </row>
    <row r="16" spans="1:12" s="60" customFormat="1" ht="15.75">
      <c r="A16" s="64" t="s">
        <v>98</v>
      </c>
      <c r="B16" s="40" t="s">
        <v>92</v>
      </c>
      <c r="C16" s="65">
        <f>SUM(E16:H16)</f>
        <v>29732</v>
      </c>
      <c r="D16" s="63"/>
      <c r="E16" s="82"/>
      <c r="F16" s="65"/>
      <c r="G16" s="65"/>
      <c r="H16" s="65">
        <v>29732</v>
      </c>
      <c r="I16" s="56"/>
      <c r="J16" s="56"/>
      <c r="K16" s="56"/>
      <c r="L16" s="56"/>
    </row>
    <row r="17" spans="1:12" s="60" customFormat="1" ht="15.75">
      <c r="A17" s="64" t="s">
        <v>99</v>
      </c>
      <c r="B17" s="40" t="s">
        <v>77</v>
      </c>
      <c r="C17" s="65">
        <f>SUM(E17:H17)</f>
        <v>8476695</v>
      </c>
      <c r="D17" s="67"/>
      <c r="E17" s="81">
        <v>2814702</v>
      </c>
      <c r="F17" s="80">
        <v>929328</v>
      </c>
      <c r="G17" s="80">
        <v>4730938</v>
      </c>
      <c r="H17" s="80">
        <v>1727</v>
      </c>
      <c r="I17" s="56"/>
      <c r="J17" s="56"/>
      <c r="K17" s="56"/>
      <c r="L17" s="56"/>
    </row>
    <row r="18" spans="1:12" s="60" customFormat="1" ht="18" hidden="1" customHeight="1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7886847</v>
      </c>
      <c r="D23" s="67"/>
      <c r="E23" s="73">
        <f>E24+E62</f>
        <v>0</v>
      </c>
      <c r="F23" s="73">
        <f>F24+F62</f>
        <v>0</v>
      </c>
      <c r="G23" s="73">
        <f>G24+G62</f>
        <v>4230393</v>
      </c>
      <c r="H23" s="73">
        <f>H24+H62</f>
        <v>3656454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7661549</v>
      </c>
      <c r="D24" s="67"/>
      <c r="E24" s="66">
        <f>E25+E44+E53</f>
        <v>0</v>
      </c>
      <c r="F24" s="66">
        <f>F25+F44+F53</f>
        <v>0</v>
      </c>
      <c r="G24" s="66">
        <f>G25+G44+G53</f>
        <v>4007044</v>
      </c>
      <c r="H24" s="66">
        <f>H25+H44+H53</f>
        <v>3654505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4014879</v>
      </c>
      <c r="D25" s="67"/>
      <c r="E25" s="66"/>
      <c r="F25" s="66"/>
      <c r="G25" s="84">
        <v>3265254</v>
      </c>
      <c r="H25" s="66">
        <v>749625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1320028</v>
      </c>
      <c r="D26" s="67"/>
      <c r="E26" s="66">
        <f>SUM(E27:E34)</f>
        <v>0</v>
      </c>
      <c r="F26" s="66">
        <f>SUM(F27:F34)</f>
        <v>0</v>
      </c>
      <c r="G26" s="66">
        <f>SUM(G27:G34)</f>
        <v>469839</v>
      </c>
      <c r="H26" s="66">
        <f>SUM(H27:H34)</f>
        <v>850189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441635</v>
      </c>
      <c r="D29" s="67"/>
      <c r="E29" s="66"/>
      <c r="F29" s="66"/>
      <c r="G29" s="66">
        <v>56455</v>
      </c>
      <c r="H29" s="66">
        <v>385180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376087</v>
      </c>
      <c r="D30" s="67"/>
      <c r="E30" s="66"/>
      <c r="F30" s="66"/>
      <c r="G30" s="66">
        <v>232357</v>
      </c>
      <c r="H30" s="66">
        <v>143730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7575</v>
      </c>
      <c r="D31" s="67"/>
      <c r="E31" s="66"/>
      <c r="F31" s="66"/>
      <c r="G31" s="66"/>
      <c r="H31" s="66">
        <v>7575</v>
      </c>
      <c r="I31" s="56"/>
      <c r="J31" s="56"/>
      <c r="K31" s="56"/>
      <c r="L31" s="56"/>
    </row>
    <row r="32" spans="1:12" s="60" customFormat="1" ht="31.5">
      <c r="A32" s="74"/>
      <c r="B32" s="44" t="s">
        <v>79</v>
      </c>
      <c r="C32" s="66">
        <f t="shared" si="2"/>
        <v>-1605</v>
      </c>
      <c r="D32" s="67"/>
      <c r="E32" s="66"/>
      <c r="F32" s="66"/>
      <c r="G32" s="66">
        <v>2547</v>
      </c>
      <c r="H32" s="66">
        <v>-4152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324922</v>
      </c>
      <c r="D33" s="67"/>
      <c r="E33" s="66"/>
      <c r="F33" s="66"/>
      <c r="G33" s="66">
        <v>93325</v>
      </c>
      <c r="H33" s="66">
        <v>231597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171414</v>
      </c>
      <c r="D34" s="67"/>
      <c r="E34" s="66"/>
      <c r="F34" s="66"/>
      <c r="G34" s="66">
        <v>85155</v>
      </c>
      <c r="H34" s="66">
        <v>86259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2145316</v>
      </c>
      <c r="D35" s="67"/>
      <c r="E35" s="66">
        <f>SUM(E36:E43)</f>
        <v>0</v>
      </c>
      <c r="F35" s="66">
        <f>SUM(F36:F43)</f>
        <v>0</v>
      </c>
      <c r="G35" s="66">
        <f>SUM(G36:G43)</f>
        <v>93491</v>
      </c>
      <c r="H35" s="66">
        <f>SUM(H36:H43)</f>
        <v>2051825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601200</v>
      </c>
      <c r="D36" s="67"/>
      <c r="E36" s="66"/>
      <c r="F36" s="66"/>
      <c r="G36" s="66">
        <v>775</v>
      </c>
      <c r="H36" s="66">
        <v>600425</v>
      </c>
      <c r="I36" s="56"/>
      <c r="J36" s="56"/>
      <c r="K36" s="56"/>
      <c r="L36" s="56"/>
    </row>
    <row r="37" spans="1:12" s="60" customFormat="1" ht="31.5">
      <c r="A37" s="74"/>
      <c r="B37" s="44" t="s">
        <v>84</v>
      </c>
      <c r="C37" s="66">
        <f t="shared" si="2"/>
        <v>790135</v>
      </c>
      <c r="D37" s="67"/>
      <c r="E37" s="66"/>
      <c r="F37" s="66"/>
      <c r="G37" s="66">
        <v>219</v>
      </c>
      <c r="H37" s="66">
        <v>789916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70097</v>
      </c>
      <c r="D38" s="67"/>
      <c r="E38" s="66"/>
      <c r="F38" s="66"/>
      <c r="G38" s="66">
        <v>400</v>
      </c>
      <c r="H38" s="66">
        <v>69697</v>
      </c>
      <c r="I38" s="56"/>
      <c r="J38" s="56"/>
      <c r="K38" s="56"/>
      <c r="L38" s="56"/>
    </row>
    <row r="39" spans="1:12" s="60" customFormat="1" ht="31.5">
      <c r="A39" s="74"/>
      <c r="B39" s="44" t="s">
        <v>80</v>
      </c>
      <c r="C39" s="66">
        <f t="shared" si="2"/>
        <v>236732</v>
      </c>
      <c r="D39" s="67"/>
      <c r="E39" s="66"/>
      <c r="F39" s="66"/>
      <c r="G39" s="66">
        <v>550</v>
      </c>
      <c r="H39" s="66">
        <v>236182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26642</v>
      </c>
      <c r="D40" s="67"/>
      <c r="E40" s="66"/>
      <c r="F40" s="66"/>
      <c r="G40" s="66">
        <v>0</v>
      </c>
      <c r="H40" s="66">
        <v>26642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32199</v>
      </c>
      <c r="D41" s="67"/>
      <c r="E41" s="66"/>
      <c r="F41" s="66"/>
      <c r="G41" s="66">
        <v>1320</v>
      </c>
      <c r="H41" s="66">
        <v>30879</v>
      </c>
      <c r="I41" s="56"/>
      <c r="J41" s="56"/>
      <c r="K41" s="56"/>
      <c r="L41" s="56"/>
    </row>
    <row r="42" spans="1:12" s="60" customFormat="1" ht="31.5">
      <c r="A42" s="74"/>
      <c r="B42" s="44" t="s">
        <v>81</v>
      </c>
      <c r="C42" s="66">
        <f t="shared" si="2"/>
        <v>193626</v>
      </c>
      <c r="D42" s="67"/>
      <c r="E42" s="66"/>
      <c r="F42" s="66"/>
      <c r="G42" s="66">
        <v>68946</v>
      </c>
      <c r="H42" s="66">
        <v>124680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194685</v>
      </c>
      <c r="D43" s="67"/>
      <c r="E43" s="66"/>
      <c r="F43" s="66"/>
      <c r="G43" s="66">
        <v>21281</v>
      </c>
      <c r="H43" s="66">
        <v>173404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3465344</v>
      </c>
      <c r="D44" s="67"/>
      <c r="E44" s="66">
        <f>SUM(E45:E52)</f>
        <v>0</v>
      </c>
      <c r="F44" s="66">
        <f>SUM(F45:F52)</f>
        <v>0</v>
      </c>
      <c r="G44" s="66">
        <f>SUM(G45:G52)</f>
        <v>563330</v>
      </c>
      <c r="H44" s="66">
        <f>SUM(H45:H52)</f>
        <v>2902014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601200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775</v>
      </c>
      <c r="H45" s="66">
        <f t="shared" si="3"/>
        <v>600425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790135</v>
      </c>
      <c r="D46" s="67"/>
      <c r="E46" s="66">
        <f t="shared" si="3"/>
        <v>0</v>
      </c>
      <c r="F46" s="66">
        <f t="shared" si="3"/>
        <v>0</v>
      </c>
      <c r="G46" s="66">
        <f t="shared" si="3"/>
        <v>219</v>
      </c>
      <c r="H46" s="66">
        <f t="shared" si="3"/>
        <v>789916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511732</v>
      </c>
      <c r="D47" s="67"/>
      <c r="E47" s="66">
        <f t="shared" si="3"/>
        <v>0</v>
      </c>
      <c r="F47" s="66">
        <f t="shared" si="3"/>
        <v>0</v>
      </c>
      <c r="G47" s="66">
        <f t="shared" si="3"/>
        <v>56855</v>
      </c>
      <c r="H47" s="66">
        <f t="shared" si="3"/>
        <v>454877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612819</v>
      </c>
      <c r="D48" s="67"/>
      <c r="E48" s="66">
        <f t="shared" si="3"/>
        <v>0</v>
      </c>
      <c r="F48" s="66">
        <f t="shared" si="3"/>
        <v>0</v>
      </c>
      <c r="G48" s="66">
        <f t="shared" si="3"/>
        <v>232907</v>
      </c>
      <c r="H48" s="66">
        <f t="shared" si="3"/>
        <v>379912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34217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34217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30594</v>
      </c>
      <c r="D50" s="67"/>
      <c r="E50" s="66">
        <f t="shared" si="3"/>
        <v>0</v>
      </c>
      <c r="F50" s="66">
        <f t="shared" si="3"/>
        <v>0</v>
      </c>
      <c r="G50" s="66">
        <f t="shared" si="3"/>
        <v>3867</v>
      </c>
      <c r="H50" s="66">
        <f t="shared" si="3"/>
        <v>26727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518548</v>
      </c>
      <c r="D51" s="67"/>
      <c r="E51" s="66">
        <f t="shared" si="3"/>
        <v>0</v>
      </c>
      <c r="F51" s="66">
        <f t="shared" si="3"/>
        <v>0</v>
      </c>
      <c r="G51" s="66">
        <f t="shared" si="3"/>
        <v>162271</v>
      </c>
      <c r="H51" s="66">
        <f t="shared" si="3"/>
        <v>356277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366099</v>
      </c>
      <c r="D52" s="67"/>
      <c r="E52" s="66">
        <f t="shared" si="3"/>
        <v>0</v>
      </c>
      <c r="F52" s="66">
        <f t="shared" si="3"/>
        <v>0</v>
      </c>
      <c r="G52" s="66">
        <f t="shared" si="3"/>
        <v>106436</v>
      </c>
      <c r="H52" s="66">
        <f t="shared" si="3"/>
        <v>259663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181326</v>
      </c>
      <c r="D53" s="67"/>
      <c r="E53" s="66">
        <f>SUM(E54:E61)</f>
        <v>0</v>
      </c>
      <c r="F53" s="66">
        <f>SUM(F54:F61)</f>
        <v>0</v>
      </c>
      <c r="G53" s="66">
        <f>SUM(G54:G61)</f>
        <v>178460</v>
      </c>
      <c r="H53" s="66">
        <f>SUM(H54:H61)</f>
        <v>2866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100788</v>
      </c>
      <c r="D54" s="67"/>
      <c r="E54" s="66"/>
      <c r="F54" s="66"/>
      <c r="G54" s="66">
        <v>100210</v>
      </c>
      <c r="H54" s="66">
        <v>578</v>
      </c>
      <c r="I54" s="56"/>
      <c r="J54" s="56"/>
      <c r="K54" s="56"/>
      <c r="L54" s="56"/>
    </row>
    <row r="55" spans="1:12" s="60" customFormat="1" ht="47.25">
      <c r="A55" s="74"/>
      <c r="B55" s="39" t="s">
        <v>86</v>
      </c>
      <c r="C55" s="66">
        <f t="shared" si="4"/>
        <v>85902</v>
      </c>
      <c r="D55" s="67"/>
      <c r="E55" s="66"/>
      <c r="F55" s="66"/>
      <c r="G55" s="66">
        <v>85902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414</v>
      </c>
      <c r="D58" s="67"/>
      <c r="E58" s="66"/>
      <c r="F58" s="66"/>
      <c r="G58" s="66">
        <v>0</v>
      </c>
      <c r="H58" s="66">
        <v>414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-5998</v>
      </c>
      <c r="D61" s="67"/>
      <c r="E61" s="66"/>
      <c r="F61" s="66"/>
      <c r="G61" s="66">
        <v>-7872</v>
      </c>
      <c r="H61" s="66">
        <v>1874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225298</v>
      </c>
      <c r="D62" s="67"/>
      <c r="E62" s="65">
        <f>E64+E66</f>
        <v>0</v>
      </c>
      <c r="F62" s="65">
        <f>F64+F66</f>
        <v>0</v>
      </c>
      <c r="G62" s="65">
        <f>G64+G66</f>
        <v>223349</v>
      </c>
      <c r="H62" s="65">
        <f>H64+H66</f>
        <v>1949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82</v>
      </c>
      <c r="C64" s="65">
        <f>SUM(E64:H64)</f>
        <v>220557</v>
      </c>
      <c r="D64" s="67"/>
      <c r="E64" s="65"/>
      <c r="F64" s="65"/>
      <c r="G64" s="65">
        <v>220557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94</v>
      </c>
      <c r="C66" s="65">
        <f t="shared" si="0"/>
        <v>4741</v>
      </c>
      <c r="D66" s="67"/>
      <c r="E66" s="65"/>
      <c r="F66" s="65"/>
      <c r="G66" s="65">
        <v>2792</v>
      </c>
      <c r="H66" s="65">
        <v>1949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891858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2019-01-06T12:24:51Z</cp:lastPrinted>
  <dcterms:created xsi:type="dcterms:W3CDTF">2006-02-14T09:13:21Z</dcterms:created>
  <dcterms:modified xsi:type="dcterms:W3CDTF">2020-02-07T07:42:46Z</dcterms:modified>
</cp:coreProperties>
</file>