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до35кВ" sheetId="1" r:id="rId1"/>
    <sheet name="Лист1" sheetId="2" r:id="rId2"/>
  </sheets>
  <definedNames>
    <definedName name="_xlnm._FilterDatabase" localSheetId="0" hidden="1">'до35кВ'!$A$7:$I$98</definedName>
    <definedName name="_xlnm.Print_Area" localSheetId="0">'до35кВ'!$A$1:$L$107</definedName>
  </definedNames>
  <calcPr fullCalcOnLoad="1"/>
</workbook>
</file>

<file path=xl/sharedStrings.xml><?xml version="1.0" encoding="utf-8"?>
<sst xmlns="http://schemas.openxmlformats.org/spreadsheetml/2006/main" count="495" uniqueCount="124">
  <si>
    <t>Красноярский край</t>
  </si>
  <si>
    <t>Назаровский</t>
  </si>
  <si>
    <t>Дзержинский</t>
  </si>
  <si>
    <t>Емельяновский</t>
  </si>
  <si>
    <t xml:space="preserve">  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</si>
  <si>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</si>
  <si>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</si>
  <si>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</si>
  <si>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</si>
  <si>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r>
      <t>Балансовая принадлежность</t>
    </r>
    <r>
      <rPr>
        <b/>
        <vertAlign val="superscript"/>
        <sz val="10"/>
        <color indexed="8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</si>
  <si>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</si>
  <si>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</si>
  <si>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</si>
  <si>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</si>
  <si>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</si>
  <si>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Пропускная способность с учетом критерия (n-1), МВА</t>
  </si>
  <si>
    <r>
      <t>Текущий резерв/ дефицит мощности</t>
    </r>
    <r>
      <rPr>
        <b/>
        <vertAlign val="super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</si>
  <si>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</si>
  <si>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</si>
  <si>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</t>
  </si>
  <si>
    <t>2 - в графе 7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</si>
  <si>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8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</si>
  <si>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6/0,4</t>
  </si>
  <si>
    <t>Октябрьский</t>
  </si>
  <si>
    <t>ООО ЭСК "Энергия"</t>
  </si>
  <si>
    <t>ТП № 2</t>
  </si>
  <si>
    <t>ТП № 1</t>
  </si>
  <si>
    <t>ТП № 3</t>
  </si>
  <si>
    <t>ТП № 4</t>
  </si>
  <si>
    <t>ТП № 5</t>
  </si>
  <si>
    <t>ТП № 6</t>
  </si>
  <si>
    <t>ТП № 7</t>
  </si>
  <si>
    <t>КТПН-8</t>
  </si>
  <si>
    <t>КТПН-8 "А"</t>
  </si>
  <si>
    <t>ТП № 9</t>
  </si>
  <si>
    <t>ТП № 10</t>
  </si>
  <si>
    <t>ТП № 11</t>
  </si>
  <si>
    <t>ТП № 12</t>
  </si>
  <si>
    <t>ТП № 13</t>
  </si>
  <si>
    <t>ТП № 14</t>
  </si>
  <si>
    <t>ТП № 15</t>
  </si>
  <si>
    <t>КТП (котельная)</t>
  </si>
  <si>
    <t>КТПН-3</t>
  </si>
  <si>
    <t>КТПН-4</t>
  </si>
  <si>
    <t>КТПН-9</t>
  </si>
  <si>
    <t>КТПН-11</t>
  </si>
  <si>
    <t>ТП № 30</t>
  </si>
  <si>
    <t xml:space="preserve">РП-6  </t>
  </si>
  <si>
    <t xml:space="preserve"> ТП-3 </t>
  </si>
  <si>
    <t xml:space="preserve">КТП 6-04-1 </t>
  </si>
  <si>
    <t xml:space="preserve">TII 6-04-3 </t>
  </si>
  <si>
    <t>КТП 6-04-4</t>
  </si>
  <si>
    <t>КТП 6-04-6</t>
  </si>
  <si>
    <t>ТП 6-04-7</t>
  </si>
  <si>
    <t>ТП 6-04-8</t>
  </si>
  <si>
    <t>ТП 6-04-9</t>
  </si>
  <si>
    <t>КТП 6-04-11</t>
  </si>
  <si>
    <t>КТП 6-04-12</t>
  </si>
  <si>
    <t>КТП 6-04-14</t>
  </si>
  <si>
    <t>ТП 6-04-15</t>
  </si>
  <si>
    <t>КТП 6-04-16</t>
  </si>
  <si>
    <t>КТП 6-04-18</t>
  </si>
  <si>
    <t>КТП 6-04-21</t>
  </si>
  <si>
    <t>КТП 6-04-22</t>
  </si>
  <si>
    <t>КТП 6-04-23</t>
  </si>
  <si>
    <t>КТП 6-04-24</t>
  </si>
  <si>
    <t>КТП 6-11-3</t>
  </si>
  <si>
    <t>КТП 6-13-13</t>
  </si>
  <si>
    <t>ТП 6-13-15</t>
  </si>
  <si>
    <t>КТП 6-13-19</t>
  </si>
  <si>
    <t>КТП 45-14-6</t>
  </si>
  <si>
    <t>КТП 45-14-8</t>
  </si>
  <si>
    <t>КТП 45-14-9</t>
  </si>
  <si>
    <t>КТП 49-14-8</t>
  </si>
  <si>
    <t>КТП 49-14-11</t>
  </si>
  <si>
    <t>КТП 49-14-1</t>
  </si>
  <si>
    <t>КТП 6-03-1</t>
  </si>
  <si>
    <t>КТП 6-03-2</t>
  </si>
  <si>
    <t>КТП 6-03-4</t>
  </si>
  <si>
    <t>КТП 6-03-8</t>
  </si>
  <si>
    <t>ТП 6-03-9</t>
  </si>
  <si>
    <t>КТП 6-03-12</t>
  </si>
  <si>
    <t>КТП 6-03-16</t>
  </si>
  <si>
    <t>КТП 6-03-17</t>
  </si>
  <si>
    <t>ТП 6-03-18</t>
  </si>
  <si>
    <t>КТП 6-03-23</t>
  </si>
  <si>
    <t>КТП 6-03-27</t>
  </si>
  <si>
    <t>КТП 6-03-28</t>
  </si>
  <si>
    <t>КТП 6-03-29</t>
  </si>
  <si>
    <t>КТП 6-03-30</t>
  </si>
  <si>
    <t>КТП 6-03-31</t>
  </si>
  <si>
    <t>КТП 6-03-32</t>
  </si>
  <si>
    <t>КТП 6-03-33</t>
  </si>
  <si>
    <t>КТП 6-03-35</t>
  </si>
  <si>
    <t>КТП 134-4-12</t>
  </si>
  <si>
    <t>КТП 13</t>
  </si>
  <si>
    <t xml:space="preserve"> КТП 86-4-31 "Изотов"</t>
  </si>
  <si>
    <t>КТП-140-10-15</t>
  </si>
  <si>
    <t>КТП-140-10-44</t>
  </si>
  <si>
    <t>КТП-140-10-22</t>
  </si>
  <si>
    <t>КТП-140-10-45</t>
  </si>
  <si>
    <t>КТП-134-2-31 "Геоцинт"</t>
  </si>
  <si>
    <t>КТП-134-2 "Геоцинт"</t>
  </si>
  <si>
    <t>КТП-134-2-б/н "Геоцинт"</t>
  </si>
  <si>
    <t>КТП-86-4-12 ДНТ "Шарье"</t>
  </si>
  <si>
    <t>ТП-3011</t>
  </si>
  <si>
    <t>ТП-28-50-84</t>
  </si>
  <si>
    <t xml:space="preserve"> ТП-22-7-1</t>
  </si>
  <si>
    <t>ТП 22-7-4</t>
  </si>
  <si>
    <t>10/0,4</t>
  </si>
  <si>
    <t>КТП 81-11-02 п.Тинской</t>
  </si>
  <si>
    <t>ТП 81-11-03 п.Тинской</t>
  </si>
  <si>
    <t>КТП 81-05-02-400 п.Тинской</t>
  </si>
  <si>
    <t>КТП 81-11-ОЗА
п.Тинской</t>
  </si>
  <si>
    <t>КТП 81-12-01
п.Тинской</t>
  </si>
  <si>
    <t>КТП 81-17-01
п.Тинской</t>
  </si>
  <si>
    <t>ТП 81-11-03Б
 п.Тинской</t>
  </si>
  <si>
    <t>Нижнеингашский</t>
  </si>
  <si>
    <t>КТПН п.Кедровый</t>
  </si>
  <si>
    <t>КТП 81-09-04 п.Тинской</t>
  </si>
  <si>
    <t>КТП 81-09-06 п.Тинской</t>
  </si>
  <si>
    <t>КТП 81-09-04А п.Тинской</t>
  </si>
  <si>
    <r>
      <t>Текущий резерв/дефицит мощности для технологического присоединения3</t>
    </r>
    <r>
      <rPr>
        <b/>
        <sz val="10"/>
        <color indexed="8"/>
        <rFont val="Arial Narrow"/>
        <family val="2"/>
      </rPr>
      <t>, МВт</t>
    </r>
  </si>
  <si>
    <t>по состоянию на 31.12.2019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</si>
</sst>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0.0000"/>
    <numFmt numFmtId="17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b/>
      <sz val="13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3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52" applyFont="1">
      <alignment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6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5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left"/>
    </xf>
    <xf numFmtId="0" fontId="25" fillId="0" borderId="10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0" xfId="53" applyFont="1" applyFill="1" applyBorder="1">
      <alignment/>
      <protection/>
    </xf>
    <xf numFmtId="0" fontId="0" fillId="0" borderId="10" xfId="53" applyFill="1" applyBorder="1">
      <alignment/>
      <protection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>
      <alignment/>
      <protection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5" fillId="0" borderId="10" xfId="53" applyFont="1" applyBorder="1" applyAlignment="1">
      <alignment horizontal="center" vertical="center"/>
      <protection/>
    </xf>
    <xf numFmtId="174" fontId="25" fillId="0" borderId="10" xfId="53" applyNumberFormat="1" applyFont="1" applyBorder="1" applyAlignment="1">
      <alignment horizontal="left" vertical="center" indent="2"/>
      <protection/>
    </xf>
    <xf numFmtId="2" fontId="25" fillId="0" borderId="10" xfId="53" applyNumberFormat="1" applyFont="1" applyFill="1" applyBorder="1" applyAlignment="1">
      <alignment horizontal="center"/>
      <protection/>
    </xf>
    <xf numFmtId="2" fontId="25" fillId="0" borderId="10" xfId="53" applyNumberFormat="1" applyFont="1" applyBorder="1" applyAlignment="1">
      <alignment horizontal="center"/>
      <protection/>
    </xf>
    <xf numFmtId="174" fontId="25" fillId="0" borderId="17" xfId="53" applyNumberFormat="1" applyFont="1" applyFill="1" applyBorder="1" applyAlignment="1">
      <alignment horizontal="left" vertical="center" indent="2"/>
      <protection/>
    </xf>
    <xf numFmtId="2" fontId="25" fillId="34" borderId="10" xfId="53" applyNumberFormat="1" applyFont="1" applyFill="1" applyBorder="1" applyAlignment="1">
      <alignment horizontal="center"/>
      <protection/>
    </xf>
    <xf numFmtId="0" fontId="46" fillId="0" borderId="0" xfId="0" applyFont="1" applyAlignment="1">
      <alignment horizontal="left" wrapText="1" shrinkToFit="1"/>
    </xf>
    <xf numFmtId="0" fontId="48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zoomScaleSheetLayoutView="100" workbookViewId="0" topLeftCell="A4">
      <selection activeCell="H6" sqref="H6"/>
    </sheetView>
  </sheetViews>
  <sheetFormatPr defaultColWidth="9.140625" defaultRowHeight="15"/>
  <cols>
    <col min="1" max="1" width="9.140625" style="1" customWidth="1"/>
    <col min="2" max="4" width="28.140625" style="0" customWidth="1"/>
    <col min="5" max="5" width="27.00390625" style="0" customWidth="1"/>
    <col min="6" max="6" width="12.421875" style="1" customWidth="1"/>
    <col min="7" max="7" width="16.28125" style="0" customWidth="1"/>
    <col min="8" max="8" width="13.7109375" style="0" customWidth="1"/>
    <col min="9" max="9" width="15.7109375" style="0" customWidth="1"/>
    <col min="11" max="11" width="12.140625" style="0" customWidth="1"/>
    <col min="12" max="12" width="20.7109375" style="0" customWidth="1"/>
  </cols>
  <sheetData>
    <row r="1" spans="1:12" s="3" customFormat="1" ht="16.5">
      <c r="A1" s="2" t="s">
        <v>4</v>
      </c>
      <c r="F1" s="14"/>
      <c r="G1" s="4" t="s">
        <v>5</v>
      </c>
      <c r="J1" s="5"/>
      <c r="K1" s="5"/>
      <c r="L1" s="5"/>
    </row>
    <row r="2" ht="15">
      <c r="A2"/>
    </row>
    <row r="3" spans="1:9" ht="36" customHeight="1">
      <c r="A3" s="37" t="s">
        <v>6</v>
      </c>
      <c r="B3" s="37"/>
      <c r="C3" s="37"/>
      <c r="D3" s="37"/>
      <c r="E3" s="37"/>
      <c r="F3" s="37"/>
      <c r="G3" s="37"/>
      <c r="H3" s="37"/>
      <c r="I3" s="37"/>
    </row>
    <row r="4" spans="1:2" ht="15">
      <c r="A4"/>
      <c r="B4" t="s">
        <v>123</v>
      </c>
    </row>
    <row r="5" spans="1:9" ht="15" customHeight="1">
      <c r="A5" s="38" t="s">
        <v>7</v>
      </c>
      <c r="B5" s="38" t="s">
        <v>8</v>
      </c>
      <c r="C5" s="38" t="s">
        <v>9</v>
      </c>
      <c r="D5" s="38" t="s">
        <v>10</v>
      </c>
      <c r="E5" s="38"/>
      <c r="F5" s="38" t="s">
        <v>11</v>
      </c>
      <c r="G5" s="38"/>
      <c r="H5" s="38"/>
      <c r="I5" s="38"/>
    </row>
    <row r="6" spans="1:9" ht="72" customHeight="1">
      <c r="A6" s="38"/>
      <c r="B6" s="38"/>
      <c r="C6" s="38"/>
      <c r="D6" s="12" t="s">
        <v>12</v>
      </c>
      <c r="E6" s="12" t="s">
        <v>13</v>
      </c>
      <c r="F6" s="12" t="s">
        <v>14</v>
      </c>
      <c r="G6" s="12" t="s">
        <v>15</v>
      </c>
      <c r="H6" s="25" t="s">
        <v>16</v>
      </c>
      <c r="I6" s="25" t="s">
        <v>122</v>
      </c>
    </row>
    <row r="7" spans="1:9" ht="15">
      <c r="A7" s="6" t="s">
        <v>17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1" ht="15">
      <c r="A8" s="11">
        <v>1</v>
      </c>
      <c r="B8" s="23" t="s">
        <v>26</v>
      </c>
      <c r="C8" s="13" t="s">
        <v>24</v>
      </c>
      <c r="D8" s="10" t="s">
        <v>0</v>
      </c>
      <c r="E8" s="26" t="s">
        <v>3</v>
      </c>
      <c r="F8" s="30" t="s">
        <v>22</v>
      </c>
      <c r="G8" s="31">
        <v>0.336</v>
      </c>
      <c r="H8" s="32">
        <v>-0.05</v>
      </c>
      <c r="I8" s="33">
        <f>H8</f>
        <v>-0.05</v>
      </c>
      <c r="K8" s="28"/>
    </row>
    <row r="9" spans="1:11" ht="15">
      <c r="A9" s="11">
        <f>1+A8</f>
        <v>2</v>
      </c>
      <c r="B9" s="23" t="s">
        <v>25</v>
      </c>
      <c r="C9" s="13" t="s">
        <v>24</v>
      </c>
      <c r="D9" s="10" t="s">
        <v>0</v>
      </c>
      <c r="E9" s="26" t="s">
        <v>3</v>
      </c>
      <c r="F9" s="30" t="s">
        <v>22</v>
      </c>
      <c r="G9" s="31">
        <v>0.336</v>
      </c>
      <c r="H9" s="32">
        <v>-0.18</v>
      </c>
      <c r="I9" s="33">
        <f aca="true" t="shared" si="0" ref="I9:I70">H9</f>
        <v>-0.18</v>
      </c>
      <c r="K9" s="28"/>
    </row>
    <row r="10" spans="1:12" ht="15">
      <c r="A10" s="11">
        <f aca="true" t="shared" si="1" ref="A10:A74">1+A9</f>
        <v>3</v>
      </c>
      <c r="B10" s="23" t="s">
        <v>27</v>
      </c>
      <c r="C10" s="13" t="s">
        <v>24</v>
      </c>
      <c r="D10" s="10" t="s">
        <v>0</v>
      </c>
      <c r="E10" s="26" t="s">
        <v>3</v>
      </c>
      <c r="F10" s="30" t="s">
        <v>22</v>
      </c>
      <c r="G10" s="31">
        <v>0.336</v>
      </c>
      <c r="H10" s="32">
        <v>0.72</v>
      </c>
      <c r="I10" s="33">
        <f t="shared" si="0"/>
        <v>0.72</v>
      </c>
      <c r="K10" s="28"/>
      <c r="L10" s="29"/>
    </row>
    <row r="11" spans="1:11" ht="15">
      <c r="A11" s="11">
        <f t="shared" si="1"/>
        <v>4</v>
      </c>
      <c r="B11" s="23" t="s">
        <v>28</v>
      </c>
      <c r="C11" s="13" t="s">
        <v>24</v>
      </c>
      <c r="D11" s="10" t="s">
        <v>0</v>
      </c>
      <c r="E11" s="26" t="s">
        <v>3</v>
      </c>
      <c r="F11" s="30" t="s">
        <v>22</v>
      </c>
      <c r="G11" s="31">
        <v>0.661</v>
      </c>
      <c r="H11" s="32">
        <v>-0.31</v>
      </c>
      <c r="I11" s="33">
        <f t="shared" si="0"/>
        <v>-0.31</v>
      </c>
      <c r="K11" s="28"/>
    </row>
    <row r="12" spans="1:11" ht="15">
      <c r="A12" s="11">
        <f t="shared" si="1"/>
        <v>5</v>
      </c>
      <c r="B12" s="23" t="s">
        <v>29</v>
      </c>
      <c r="C12" s="13" t="s">
        <v>24</v>
      </c>
      <c r="D12" s="10" t="s">
        <v>0</v>
      </c>
      <c r="E12" s="26" t="s">
        <v>3</v>
      </c>
      <c r="F12" s="30" t="s">
        <v>22</v>
      </c>
      <c r="G12" s="31">
        <v>0.42</v>
      </c>
      <c r="H12" s="32">
        <v>-0.22</v>
      </c>
      <c r="I12" s="33">
        <f t="shared" si="0"/>
        <v>-0.22</v>
      </c>
      <c r="K12" s="28"/>
    </row>
    <row r="13" spans="1:12" ht="15">
      <c r="A13" s="11">
        <f t="shared" si="1"/>
        <v>6</v>
      </c>
      <c r="B13" s="23" t="s">
        <v>30</v>
      </c>
      <c r="C13" s="13" t="s">
        <v>24</v>
      </c>
      <c r="D13" s="10" t="s">
        <v>0</v>
      </c>
      <c r="E13" s="26" t="s">
        <v>3</v>
      </c>
      <c r="F13" s="30" t="s">
        <v>22</v>
      </c>
      <c r="G13" s="31">
        <v>0.336</v>
      </c>
      <c r="H13" s="32">
        <v>0.51</v>
      </c>
      <c r="I13" s="33">
        <f t="shared" si="0"/>
        <v>0.51</v>
      </c>
      <c r="K13" s="28"/>
      <c r="L13" s="29"/>
    </row>
    <row r="14" spans="1:12" ht="15">
      <c r="A14" s="11">
        <f t="shared" si="1"/>
        <v>7</v>
      </c>
      <c r="B14" s="23" t="s">
        <v>31</v>
      </c>
      <c r="C14" s="13" t="s">
        <v>24</v>
      </c>
      <c r="D14" s="10" t="s">
        <v>0</v>
      </c>
      <c r="E14" s="26" t="s">
        <v>3</v>
      </c>
      <c r="F14" s="30" t="s">
        <v>22</v>
      </c>
      <c r="G14" s="31">
        <v>0.336</v>
      </c>
      <c r="H14" s="32">
        <v>0.54</v>
      </c>
      <c r="I14" s="33">
        <f t="shared" si="0"/>
        <v>0.54</v>
      </c>
      <c r="K14" s="28"/>
      <c r="L14" s="29"/>
    </row>
    <row r="15" spans="1:12" ht="15">
      <c r="A15" s="11">
        <f t="shared" si="1"/>
        <v>8</v>
      </c>
      <c r="B15" s="23" t="s">
        <v>32</v>
      </c>
      <c r="C15" s="13" t="s">
        <v>24</v>
      </c>
      <c r="D15" s="10" t="s">
        <v>0</v>
      </c>
      <c r="E15" s="26" t="s">
        <v>3</v>
      </c>
      <c r="F15" s="30" t="s">
        <v>22</v>
      </c>
      <c r="G15" s="31">
        <v>0.168</v>
      </c>
      <c r="H15" s="32">
        <v>0.12</v>
      </c>
      <c r="I15" s="33">
        <f t="shared" si="0"/>
        <v>0.12</v>
      </c>
      <c r="K15" s="28"/>
      <c r="L15" s="29"/>
    </row>
    <row r="16" spans="1:12" ht="15">
      <c r="A16" s="11">
        <f t="shared" si="1"/>
        <v>9</v>
      </c>
      <c r="B16" s="23" t="s">
        <v>33</v>
      </c>
      <c r="C16" s="13" t="s">
        <v>24</v>
      </c>
      <c r="D16" s="10" t="s">
        <v>0</v>
      </c>
      <c r="E16" s="26" t="s">
        <v>3</v>
      </c>
      <c r="F16" s="30" t="s">
        <v>22</v>
      </c>
      <c r="G16" s="31">
        <v>0.262</v>
      </c>
      <c r="H16" s="32">
        <v>0.66</v>
      </c>
      <c r="I16" s="33">
        <f t="shared" si="0"/>
        <v>0.66</v>
      </c>
      <c r="K16" s="28"/>
      <c r="L16" s="29"/>
    </row>
    <row r="17" spans="1:12" ht="15">
      <c r="A17" s="11">
        <f t="shared" si="1"/>
        <v>10</v>
      </c>
      <c r="B17" s="23" t="s">
        <v>34</v>
      </c>
      <c r="C17" s="13" t="s">
        <v>24</v>
      </c>
      <c r="D17" s="10" t="s">
        <v>0</v>
      </c>
      <c r="E17" s="26" t="s">
        <v>3</v>
      </c>
      <c r="F17" s="30" t="s">
        <v>22</v>
      </c>
      <c r="G17" s="31">
        <v>0.588</v>
      </c>
      <c r="H17" s="32">
        <v>0.87</v>
      </c>
      <c r="I17" s="33">
        <f t="shared" si="0"/>
        <v>0.87</v>
      </c>
      <c r="K17" s="28"/>
      <c r="L17" s="29"/>
    </row>
    <row r="18" spans="1:12" ht="15">
      <c r="A18" s="11">
        <f t="shared" si="1"/>
        <v>11</v>
      </c>
      <c r="B18" s="23" t="s">
        <v>35</v>
      </c>
      <c r="C18" s="13" t="s">
        <v>24</v>
      </c>
      <c r="D18" s="10" t="s">
        <v>0</v>
      </c>
      <c r="E18" s="26" t="s">
        <v>3</v>
      </c>
      <c r="F18" s="30" t="s">
        <v>22</v>
      </c>
      <c r="G18" s="31">
        <v>0.588</v>
      </c>
      <c r="H18" s="32">
        <v>0.54</v>
      </c>
      <c r="I18" s="33">
        <f t="shared" si="0"/>
        <v>0.54</v>
      </c>
      <c r="K18" s="28"/>
      <c r="L18" s="29"/>
    </row>
    <row r="19" spans="1:11" ht="15">
      <c r="A19" s="11">
        <f t="shared" si="1"/>
        <v>12</v>
      </c>
      <c r="B19" s="23" t="s">
        <v>36</v>
      </c>
      <c r="C19" s="13" t="s">
        <v>24</v>
      </c>
      <c r="D19" s="10" t="s">
        <v>0</v>
      </c>
      <c r="E19" s="26" t="s">
        <v>3</v>
      </c>
      <c r="F19" s="30" t="s">
        <v>22</v>
      </c>
      <c r="G19" s="31">
        <v>0.661</v>
      </c>
      <c r="H19" s="32">
        <v>-0.04</v>
      </c>
      <c r="I19" s="33">
        <f t="shared" si="0"/>
        <v>-0.04</v>
      </c>
      <c r="K19" s="28"/>
    </row>
    <row r="20" spans="1:11" ht="15">
      <c r="A20" s="11">
        <f t="shared" si="1"/>
        <v>13</v>
      </c>
      <c r="B20" s="23" t="s">
        <v>37</v>
      </c>
      <c r="C20" s="13" t="s">
        <v>24</v>
      </c>
      <c r="D20" s="10" t="s">
        <v>0</v>
      </c>
      <c r="E20" s="26" t="s">
        <v>3</v>
      </c>
      <c r="F20" s="30" t="s">
        <v>22</v>
      </c>
      <c r="G20" s="31">
        <v>0.336</v>
      </c>
      <c r="H20" s="32">
        <v>-0.11</v>
      </c>
      <c r="I20" s="33">
        <f t="shared" si="0"/>
        <v>-0.11</v>
      </c>
      <c r="K20" s="28"/>
    </row>
    <row r="21" spans="1:12" ht="15">
      <c r="A21" s="11">
        <f t="shared" si="1"/>
        <v>14</v>
      </c>
      <c r="B21" s="23" t="s">
        <v>38</v>
      </c>
      <c r="C21" s="13" t="s">
        <v>24</v>
      </c>
      <c r="D21" s="10" t="s">
        <v>0</v>
      </c>
      <c r="E21" s="26" t="s">
        <v>3</v>
      </c>
      <c r="F21" s="30" t="s">
        <v>22</v>
      </c>
      <c r="G21" s="31">
        <v>0.336</v>
      </c>
      <c r="H21" s="32">
        <v>0.26</v>
      </c>
      <c r="I21" s="33">
        <f t="shared" si="0"/>
        <v>0.26</v>
      </c>
      <c r="K21" s="28"/>
      <c r="L21" s="29"/>
    </row>
    <row r="22" spans="1:12" ht="15">
      <c r="A22" s="11">
        <f t="shared" si="1"/>
        <v>15</v>
      </c>
      <c r="B22" s="23" t="s">
        <v>39</v>
      </c>
      <c r="C22" s="13" t="s">
        <v>24</v>
      </c>
      <c r="D22" s="10" t="s">
        <v>0</v>
      </c>
      <c r="E22" s="26" t="s">
        <v>3</v>
      </c>
      <c r="F22" s="30" t="s">
        <v>22</v>
      </c>
      <c r="G22" s="31">
        <v>0.105</v>
      </c>
      <c r="H22" s="32">
        <v>0.18</v>
      </c>
      <c r="I22" s="33">
        <f t="shared" si="0"/>
        <v>0.18</v>
      </c>
      <c r="K22" s="28"/>
      <c r="L22" s="29"/>
    </row>
    <row r="23" spans="1:11" ht="15">
      <c r="A23" s="11">
        <f t="shared" si="1"/>
        <v>16</v>
      </c>
      <c r="B23" s="23" t="s">
        <v>40</v>
      </c>
      <c r="C23" s="13" t="s">
        <v>24</v>
      </c>
      <c r="D23" s="10" t="s">
        <v>0</v>
      </c>
      <c r="E23" s="26" t="s">
        <v>3</v>
      </c>
      <c r="F23" s="30" t="s">
        <v>22</v>
      </c>
      <c r="G23" s="34">
        <v>0.168</v>
      </c>
      <c r="H23" s="32">
        <v>-0.01</v>
      </c>
      <c r="I23" s="33">
        <f t="shared" si="0"/>
        <v>-0.01</v>
      </c>
      <c r="K23" s="28"/>
    </row>
    <row r="24" spans="1:11" ht="15">
      <c r="A24" s="11">
        <f t="shared" si="1"/>
        <v>17</v>
      </c>
      <c r="B24" s="23" t="s">
        <v>41</v>
      </c>
      <c r="C24" s="13" t="s">
        <v>24</v>
      </c>
      <c r="D24" s="10" t="s">
        <v>0</v>
      </c>
      <c r="E24" s="26" t="s">
        <v>3</v>
      </c>
      <c r="F24" s="30" t="s">
        <v>22</v>
      </c>
      <c r="G24" s="31">
        <v>0.105</v>
      </c>
      <c r="H24" s="32">
        <v>-0.13</v>
      </c>
      <c r="I24" s="33">
        <f t="shared" si="0"/>
        <v>-0.13</v>
      </c>
      <c r="K24" s="28"/>
    </row>
    <row r="25" spans="1:12" ht="15">
      <c r="A25" s="11">
        <f t="shared" si="1"/>
        <v>18</v>
      </c>
      <c r="B25" s="23" t="s">
        <v>42</v>
      </c>
      <c r="C25" s="13" t="s">
        <v>24</v>
      </c>
      <c r="D25" s="10" t="s">
        <v>0</v>
      </c>
      <c r="E25" s="26" t="s">
        <v>3</v>
      </c>
      <c r="F25" s="30" t="s">
        <v>22</v>
      </c>
      <c r="G25" s="31">
        <v>0.262</v>
      </c>
      <c r="H25" s="32">
        <v>0.41</v>
      </c>
      <c r="I25" s="33">
        <f t="shared" si="0"/>
        <v>0.41</v>
      </c>
      <c r="K25" s="28"/>
      <c r="L25" s="29"/>
    </row>
    <row r="26" spans="1:12" ht="15">
      <c r="A26" s="11">
        <f t="shared" si="1"/>
        <v>19</v>
      </c>
      <c r="B26" s="23" t="s">
        <v>43</v>
      </c>
      <c r="C26" s="13" t="s">
        <v>24</v>
      </c>
      <c r="D26" s="10" t="s">
        <v>0</v>
      </c>
      <c r="E26" s="26" t="s">
        <v>3</v>
      </c>
      <c r="F26" s="30" t="s">
        <v>22</v>
      </c>
      <c r="G26" s="31">
        <v>0.262</v>
      </c>
      <c r="H26" s="32">
        <v>0.43</v>
      </c>
      <c r="I26" s="33">
        <f t="shared" si="0"/>
        <v>0.43</v>
      </c>
      <c r="K26" s="28"/>
      <c r="L26" s="29"/>
    </row>
    <row r="27" spans="1:11" ht="15">
      <c r="A27" s="11">
        <f t="shared" si="1"/>
        <v>20</v>
      </c>
      <c r="B27" s="23" t="s">
        <v>44</v>
      </c>
      <c r="C27" s="13" t="s">
        <v>24</v>
      </c>
      <c r="D27" s="10" t="s">
        <v>0</v>
      </c>
      <c r="E27" s="26" t="s">
        <v>3</v>
      </c>
      <c r="F27" s="30" t="s">
        <v>22</v>
      </c>
      <c r="G27" s="31">
        <v>0.168</v>
      </c>
      <c r="H27" s="32">
        <v>-0.14</v>
      </c>
      <c r="I27" s="33">
        <f t="shared" si="0"/>
        <v>-0.14</v>
      </c>
      <c r="K27" s="28"/>
    </row>
    <row r="28" spans="1:12" ht="15">
      <c r="A28" s="11">
        <f>1+A27</f>
        <v>21</v>
      </c>
      <c r="B28" s="23" t="s">
        <v>45</v>
      </c>
      <c r="C28" s="13" t="s">
        <v>24</v>
      </c>
      <c r="D28" s="10" t="s">
        <v>0</v>
      </c>
      <c r="E28" s="26" t="s">
        <v>3</v>
      </c>
      <c r="F28" s="30" t="s">
        <v>22</v>
      </c>
      <c r="G28" s="31">
        <v>0.262</v>
      </c>
      <c r="H28" s="32">
        <v>0.34</v>
      </c>
      <c r="I28" s="33">
        <f t="shared" si="0"/>
        <v>0.34</v>
      </c>
      <c r="K28" s="28"/>
      <c r="L28" s="29"/>
    </row>
    <row r="29" spans="1:12" ht="15">
      <c r="A29" s="11">
        <f t="shared" si="1"/>
        <v>22</v>
      </c>
      <c r="B29" s="23" t="s">
        <v>46</v>
      </c>
      <c r="C29" s="13" t="s">
        <v>24</v>
      </c>
      <c r="D29" s="10" t="s">
        <v>0</v>
      </c>
      <c r="E29" s="26" t="s">
        <v>3</v>
      </c>
      <c r="F29" s="30" t="s">
        <v>22</v>
      </c>
      <c r="G29" s="31">
        <v>0.262</v>
      </c>
      <c r="H29" s="32">
        <v>0.49</v>
      </c>
      <c r="I29" s="33">
        <f t="shared" si="0"/>
        <v>0.49</v>
      </c>
      <c r="K29" s="28"/>
      <c r="L29" s="29"/>
    </row>
    <row r="30" spans="1:12" ht="15">
      <c r="A30" s="11">
        <f t="shared" si="1"/>
        <v>23</v>
      </c>
      <c r="B30" s="23" t="s">
        <v>118</v>
      </c>
      <c r="C30" s="13" t="s">
        <v>24</v>
      </c>
      <c r="D30" s="10" t="s">
        <v>0</v>
      </c>
      <c r="E30" s="26" t="s">
        <v>3</v>
      </c>
      <c r="F30" s="30" t="s">
        <v>22</v>
      </c>
      <c r="G30" s="31">
        <v>0.262</v>
      </c>
      <c r="H30" s="32">
        <v>0.6</v>
      </c>
      <c r="I30" s="33">
        <f t="shared" si="0"/>
        <v>0.6</v>
      </c>
      <c r="K30" s="28"/>
      <c r="L30" s="29"/>
    </row>
    <row r="31" spans="1:12" ht="15">
      <c r="A31" s="11">
        <f t="shared" si="1"/>
        <v>24</v>
      </c>
      <c r="B31" s="16" t="s">
        <v>47</v>
      </c>
      <c r="C31" s="13" t="s">
        <v>24</v>
      </c>
      <c r="D31" s="10" t="s">
        <v>0</v>
      </c>
      <c r="E31" s="24" t="s">
        <v>1</v>
      </c>
      <c r="F31" s="30" t="s">
        <v>109</v>
      </c>
      <c r="G31" s="31">
        <v>0.42</v>
      </c>
      <c r="H31" s="35">
        <v>0.53</v>
      </c>
      <c r="I31" s="33">
        <f t="shared" si="0"/>
        <v>0.53</v>
      </c>
      <c r="K31" s="28"/>
      <c r="L31" s="29"/>
    </row>
    <row r="32" spans="1:12" ht="15">
      <c r="A32" s="11">
        <f t="shared" si="1"/>
        <v>25</v>
      </c>
      <c r="B32" s="16" t="s">
        <v>48</v>
      </c>
      <c r="C32" s="13" t="s">
        <v>24</v>
      </c>
      <c r="D32" s="10" t="s">
        <v>0</v>
      </c>
      <c r="E32" s="24" t="s">
        <v>1</v>
      </c>
      <c r="F32" s="30" t="s">
        <v>109</v>
      </c>
      <c r="G32" s="31">
        <v>0.42</v>
      </c>
      <c r="H32" s="35">
        <v>0.34</v>
      </c>
      <c r="I32" s="33">
        <f t="shared" si="0"/>
        <v>0.34</v>
      </c>
      <c r="K32" s="28"/>
      <c r="L32" s="29"/>
    </row>
    <row r="33" spans="1:12" ht="15">
      <c r="A33" s="11">
        <f t="shared" si="1"/>
        <v>26</v>
      </c>
      <c r="B33" s="16" t="s">
        <v>106</v>
      </c>
      <c r="C33" s="13" t="s">
        <v>24</v>
      </c>
      <c r="D33" s="10" t="s">
        <v>0</v>
      </c>
      <c r="E33" s="24" t="s">
        <v>1</v>
      </c>
      <c r="F33" s="30" t="s">
        <v>109</v>
      </c>
      <c r="G33" s="31">
        <v>0.42</v>
      </c>
      <c r="H33" s="35">
        <v>0.25</v>
      </c>
      <c r="I33" s="33">
        <f t="shared" si="0"/>
        <v>0.25</v>
      </c>
      <c r="K33" s="28"/>
      <c r="L33" s="29"/>
    </row>
    <row r="34" spans="1:12" ht="15">
      <c r="A34" s="11">
        <f t="shared" si="1"/>
        <v>27</v>
      </c>
      <c r="B34" s="16" t="s">
        <v>107</v>
      </c>
      <c r="C34" s="13" t="s">
        <v>24</v>
      </c>
      <c r="D34" s="10" t="s">
        <v>0</v>
      </c>
      <c r="E34" s="24" t="s">
        <v>1</v>
      </c>
      <c r="F34" s="30" t="s">
        <v>22</v>
      </c>
      <c r="G34" s="31">
        <v>0.262</v>
      </c>
      <c r="H34" s="35">
        <v>0.35</v>
      </c>
      <c r="I34" s="33">
        <f t="shared" si="0"/>
        <v>0.35</v>
      </c>
      <c r="K34" s="28"/>
      <c r="L34" s="29"/>
    </row>
    <row r="35" spans="1:12" ht="15">
      <c r="A35" s="11">
        <f t="shared" si="1"/>
        <v>28</v>
      </c>
      <c r="B35" s="16" t="s">
        <v>108</v>
      </c>
      <c r="C35" s="13" t="s">
        <v>24</v>
      </c>
      <c r="D35" s="10" t="s">
        <v>0</v>
      </c>
      <c r="E35" s="24" t="s">
        <v>1</v>
      </c>
      <c r="F35" s="30" t="s">
        <v>22</v>
      </c>
      <c r="G35" s="31">
        <v>0.336</v>
      </c>
      <c r="H35" s="35">
        <v>0.31</v>
      </c>
      <c r="I35" s="33">
        <f t="shared" si="0"/>
        <v>0.31</v>
      </c>
      <c r="K35" s="28"/>
      <c r="L35" s="29"/>
    </row>
    <row r="36" spans="1:12" ht="15">
      <c r="A36" s="11">
        <f t="shared" si="1"/>
        <v>29</v>
      </c>
      <c r="B36" s="15" t="s">
        <v>49</v>
      </c>
      <c r="C36" s="13" t="s">
        <v>24</v>
      </c>
      <c r="D36" s="10" t="s">
        <v>0</v>
      </c>
      <c r="E36" s="26" t="s">
        <v>2</v>
      </c>
      <c r="F36" s="30" t="s">
        <v>109</v>
      </c>
      <c r="G36" s="31">
        <v>0.42</v>
      </c>
      <c r="H36" s="32">
        <v>0.27</v>
      </c>
      <c r="I36" s="33">
        <f t="shared" si="0"/>
        <v>0.27</v>
      </c>
      <c r="K36" s="28"/>
      <c r="L36" s="29"/>
    </row>
    <row r="37" spans="1:12" ht="15">
      <c r="A37" s="11">
        <f t="shared" si="1"/>
        <v>30</v>
      </c>
      <c r="B37" s="15" t="s">
        <v>50</v>
      </c>
      <c r="C37" s="13" t="s">
        <v>24</v>
      </c>
      <c r="D37" s="10" t="s">
        <v>0</v>
      </c>
      <c r="E37" s="26" t="s">
        <v>2</v>
      </c>
      <c r="F37" s="30" t="s">
        <v>109</v>
      </c>
      <c r="G37" s="31">
        <v>0.262</v>
      </c>
      <c r="H37" s="32">
        <v>0.52</v>
      </c>
      <c r="I37" s="33">
        <f>H37-0.015</f>
        <v>0.505</v>
      </c>
      <c r="K37" s="28"/>
      <c r="L37" s="29"/>
    </row>
    <row r="38" spans="1:12" ht="15">
      <c r="A38" s="11">
        <f t="shared" si="1"/>
        <v>31</v>
      </c>
      <c r="B38" s="15" t="s">
        <v>51</v>
      </c>
      <c r="C38" s="13" t="s">
        <v>24</v>
      </c>
      <c r="D38" s="10" t="s">
        <v>0</v>
      </c>
      <c r="E38" s="26" t="s">
        <v>2</v>
      </c>
      <c r="F38" s="30" t="s">
        <v>109</v>
      </c>
      <c r="G38" s="31">
        <v>0.066</v>
      </c>
      <c r="H38" s="32">
        <v>0.23</v>
      </c>
      <c r="I38" s="33">
        <f t="shared" si="0"/>
        <v>0.23</v>
      </c>
      <c r="K38" s="28"/>
      <c r="L38" s="29"/>
    </row>
    <row r="39" spans="1:11" ht="15">
      <c r="A39" s="11">
        <f t="shared" si="1"/>
        <v>32</v>
      </c>
      <c r="B39" s="15" t="s">
        <v>52</v>
      </c>
      <c r="C39" s="13" t="s">
        <v>24</v>
      </c>
      <c r="D39" s="10" t="s">
        <v>0</v>
      </c>
      <c r="E39" s="26" t="s">
        <v>2</v>
      </c>
      <c r="F39" s="30" t="s">
        <v>109</v>
      </c>
      <c r="G39" s="31">
        <v>0.262</v>
      </c>
      <c r="H39" s="32">
        <v>-0.01</v>
      </c>
      <c r="I39" s="33">
        <f>H39-0.015</f>
        <v>-0.025</v>
      </c>
      <c r="K39" s="28"/>
    </row>
    <row r="40" spans="1:11" ht="15">
      <c r="A40" s="11">
        <f t="shared" si="1"/>
        <v>33</v>
      </c>
      <c r="B40" s="15" t="s">
        <v>53</v>
      </c>
      <c r="C40" s="13" t="s">
        <v>24</v>
      </c>
      <c r="D40" s="10" t="s">
        <v>0</v>
      </c>
      <c r="E40" s="26" t="s">
        <v>2</v>
      </c>
      <c r="F40" s="30" t="s">
        <v>109</v>
      </c>
      <c r="G40" s="31">
        <v>0.262</v>
      </c>
      <c r="H40" s="32">
        <v>-0.02</v>
      </c>
      <c r="I40" s="33">
        <f>H40-0.045</f>
        <v>-0.065</v>
      </c>
      <c r="K40" s="28"/>
    </row>
    <row r="41" spans="1:11" ht="15">
      <c r="A41" s="11">
        <f t="shared" si="1"/>
        <v>34</v>
      </c>
      <c r="B41" s="15" t="s">
        <v>54</v>
      </c>
      <c r="C41" s="13" t="s">
        <v>24</v>
      </c>
      <c r="D41" s="10" t="s">
        <v>0</v>
      </c>
      <c r="E41" s="26" t="s">
        <v>2</v>
      </c>
      <c r="F41" s="30" t="s">
        <v>109</v>
      </c>
      <c r="G41" s="31">
        <v>0.42</v>
      </c>
      <c r="H41" s="32">
        <v>-0.01</v>
      </c>
      <c r="I41" s="33">
        <f>H41-0.015</f>
        <v>-0.025</v>
      </c>
      <c r="K41" s="28"/>
    </row>
    <row r="42" spans="1:11" ht="15">
      <c r="A42" s="11">
        <f t="shared" si="1"/>
        <v>35</v>
      </c>
      <c r="B42" s="15" t="s">
        <v>55</v>
      </c>
      <c r="C42" s="13" t="s">
        <v>24</v>
      </c>
      <c r="D42" s="10" t="s">
        <v>0</v>
      </c>
      <c r="E42" s="26" t="s">
        <v>2</v>
      </c>
      <c r="F42" s="30" t="s">
        <v>109</v>
      </c>
      <c r="G42" s="31">
        <v>0.262</v>
      </c>
      <c r="H42" s="32">
        <v>0.03</v>
      </c>
      <c r="I42" s="33">
        <f t="shared" si="0"/>
        <v>0.03</v>
      </c>
      <c r="K42" s="28"/>
    </row>
    <row r="43" spans="1:11" ht="15">
      <c r="A43" s="11">
        <f t="shared" si="1"/>
        <v>36</v>
      </c>
      <c r="B43" s="15" t="s">
        <v>56</v>
      </c>
      <c r="C43" s="13" t="s">
        <v>24</v>
      </c>
      <c r="D43" s="10" t="s">
        <v>0</v>
      </c>
      <c r="E43" s="26" t="s">
        <v>2</v>
      </c>
      <c r="F43" s="30" t="s">
        <v>109</v>
      </c>
      <c r="G43" s="31">
        <v>0.168</v>
      </c>
      <c r="H43" s="32">
        <v>-0.01</v>
      </c>
      <c r="I43" s="33">
        <f>H43-0.015</f>
        <v>-0.025</v>
      </c>
      <c r="K43" s="28"/>
    </row>
    <row r="44" spans="1:12" ht="15">
      <c r="A44" s="11">
        <f t="shared" si="1"/>
        <v>37</v>
      </c>
      <c r="B44" s="15" t="s">
        <v>57</v>
      </c>
      <c r="C44" s="13" t="s">
        <v>24</v>
      </c>
      <c r="D44" s="10" t="s">
        <v>0</v>
      </c>
      <c r="E44" s="26" t="s">
        <v>2</v>
      </c>
      <c r="F44" s="30" t="s">
        <v>109</v>
      </c>
      <c r="G44" s="31">
        <v>0.168</v>
      </c>
      <c r="H44" s="32">
        <v>0.05</v>
      </c>
      <c r="I44" s="33">
        <f t="shared" si="0"/>
        <v>0.05</v>
      </c>
      <c r="K44" s="28"/>
      <c r="L44" s="29"/>
    </row>
    <row r="45" spans="1:11" ht="15">
      <c r="A45" s="11">
        <f t="shared" si="1"/>
        <v>38</v>
      </c>
      <c r="B45" s="15" t="s">
        <v>58</v>
      </c>
      <c r="C45" s="13" t="s">
        <v>24</v>
      </c>
      <c r="D45" s="10" t="s">
        <v>0</v>
      </c>
      <c r="E45" s="26" t="s">
        <v>2</v>
      </c>
      <c r="F45" s="30" t="s">
        <v>109</v>
      </c>
      <c r="G45" s="31">
        <v>0.42</v>
      </c>
      <c r="H45" s="32">
        <v>-0.015</v>
      </c>
      <c r="I45" s="33">
        <f>H45-0.03</f>
        <v>-0.045</v>
      </c>
      <c r="K45" s="28"/>
    </row>
    <row r="46" spans="1:11" ht="15">
      <c r="A46" s="11">
        <f t="shared" si="1"/>
        <v>39</v>
      </c>
      <c r="B46" s="15" t="s">
        <v>59</v>
      </c>
      <c r="C46" s="13" t="s">
        <v>24</v>
      </c>
      <c r="D46" s="10" t="s">
        <v>0</v>
      </c>
      <c r="E46" s="26" t="s">
        <v>2</v>
      </c>
      <c r="F46" s="30" t="s">
        <v>109</v>
      </c>
      <c r="G46" s="31">
        <v>0.168</v>
      </c>
      <c r="H46" s="32">
        <v>0.01</v>
      </c>
      <c r="I46" s="33">
        <f>H46-0.015</f>
        <v>-0.004999999999999999</v>
      </c>
      <c r="K46" s="28"/>
    </row>
    <row r="47" spans="1:11" ht="15">
      <c r="A47" s="11">
        <f t="shared" si="1"/>
        <v>40</v>
      </c>
      <c r="B47" s="15" t="s">
        <v>60</v>
      </c>
      <c r="C47" s="13" t="s">
        <v>24</v>
      </c>
      <c r="D47" s="10" t="s">
        <v>0</v>
      </c>
      <c r="E47" s="26" t="s">
        <v>2</v>
      </c>
      <c r="F47" s="30" t="s">
        <v>109</v>
      </c>
      <c r="G47" s="31">
        <v>0.262</v>
      </c>
      <c r="H47" s="32">
        <v>-0.02</v>
      </c>
      <c r="I47" s="33">
        <f>H47-0.015</f>
        <v>-0.035</v>
      </c>
      <c r="K47" s="28"/>
    </row>
    <row r="48" spans="1:11" ht="15">
      <c r="A48" s="11">
        <f t="shared" si="1"/>
        <v>41</v>
      </c>
      <c r="B48" s="15" t="s">
        <v>61</v>
      </c>
      <c r="C48" s="13" t="s">
        <v>24</v>
      </c>
      <c r="D48" s="10" t="s">
        <v>0</v>
      </c>
      <c r="E48" s="26" t="s">
        <v>2</v>
      </c>
      <c r="F48" s="30" t="s">
        <v>109</v>
      </c>
      <c r="G48" s="31">
        <v>0.262</v>
      </c>
      <c r="H48" s="32">
        <v>-0.02</v>
      </c>
      <c r="I48" s="33">
        <f>H48-0.015</f>
        <v>-0.035</v>
      </c>
      <c r="K48" s="28"/>
    </row>
    <row r="49" spans="1:11" ht="15">
      <c r="A49" s="11">
        <f t="shared" si="1"/>
        <v>42</v>
      </c>
      <c r="B49" s="15" t="s">
        <v>62</v>
      </c>
      <c r="C49" s="13" t="s">
        <v>24</v>
      </c>
      <c r="D49" s="10" t="s">
        <v>0</v>
      </c>
      <c r="E49" s="26" t="s">
        <v>2</v>
      </c>
      <c r="F49" s="30" t="s">
        <v>109</v>
      </c>
      <c r="G49" s="31">
        <v>0.42</v>
      </c>
      <c r="H49" s="32">
        <v>-0.04</v>
      </c>
      <c r="I49" s="33">
        <f>H49-0.031</f>
        <v>-0.07100000000000001</v>
      </c>
      <c r="K49" s="28"/>
    </row>
    <row r="50" spans="1:12" ht="15">
      <c r="A50" s="11">
        <f t="shared" si="1"/>
        <v>43</v>
      </c>
      <c r="B50" s="15" t="s">
        <v>63</v>
      </c>
      <c r="C50" s="13" t="s">
        <v>24</v>
      </c>
      <c r="D50" s="10" t="s">
        <v>0</v>
      </c>
      <c r="E50" s="26" t="s">
        <v>2</v>
      </c>
      <c r="F50" s="30" t="s">
        <v>109</v>
      </c>
      <c r="G50" s="31">
        <v>0.262</v>
      </c>
      <c r="H50" s="32">
        <v>0.37</v>
      </c>
      <c r="I50" s="33">
        <f>H50-0.03</f>
        <v>0.33999999999999997</v>
      </c>
      <c r="K50" s="28"/>
      <c r="L50" s="29"/>
    </row>
    <row r="51" spans="1:11" ht="15">
      <c r="A51" s="11">
        <f t="shared" si="1"/>
        <v>44</v>
      </c>
      <c r="B51" s="15" t="s">
        <v>64</v>
      </c>
      <c r="C51" s="13" t="s">
        <v>24</v>
      </c>
      <c r="D51" s="10" t="s">
        <v>0</v>
      </c>
      <c r="E51" s="26" t="s">
        <v>2</v>
      </c>
      <c r="F51" s="30" t="s">
        <v>109</v>
      </c>
      <c r="G51" s="31">
        <v>0.168</v>
      </c>
      <c r="H51" s="32">
        <v>0.001</v>
      </c>
      <c r="I51" s="33">
        <f>H51-0.015</f>
        <v>-0.013999999999999999</v>
      </c>
      <c r="K51" s="28"/>
    </row>
    <row r="52" spans="1:11" ht="15">
      <c r="A52" s="11">
        <f t="shared" si="1"/>
        <v>45</v>
      </c>
      <c r="B52" s="15" t="s">
        <v>65</v>
      </c>
      <c r="C52" s="13" t="s">
        <v>24</v>
      </c>
      <c r="D52" s="10" t="s">
        <v>0</v>
      </c>
      <c r="E52" s="26" t="s">
        <v>2</v>
      </c>
      <c r="F52" s="30" t="s">
        <v>109</v>
      </c>
      <c r="G52" s="31">
        <v>0.168</v>
      </c>
      <c r="H52" s="32">
        <v>0.03</v>
      </c>
      <c r="I52" s="33">
        <f t="shared" si="0"/>
        <v>0.03</v>
      </c>
      <c r="K52" s="28"/>
    </row>
    <row r="53" spans="1:11" ht="15">
      <c r="A53" s="11">
        <f t="shared" si="1"/>
        <v>46</v>
      </c>
      <c r="B53" s="15" t="s">
        <v>66</v>
      </c>
      <c r="C53" s="13" t="s">
        <v>24</v>
      </c>
      <c r="D53" s="10" t="s">
        <v>0</v>
      </c>
      <c r="E53" s="26" t="s">
        <v>2</v>
      </c>
      <c r="F53" s="30" t="s">
        <v>109</v>
      </c>
      <c r="G53" s="31">
        <v>0.262</v>
      </c>
      <c r="H53" s="32">
        <v>-0.09</v>
      </c>
      <c r="I53" s="33">
        <f t="shared" si="0"/>
        <v>-0.09</v>
      </c>
      <c r="K53" s="28"/>
    </row>
    <row r="54" spans="1:12" ht="15">
      <c r="A54" s="11">
        <f t="shared" si="1"/>
        <v>47</v>
      </c>
      <c r="B54" s="15" t="s">
        <v>67</v>
      </c>
      <c r="C54" s="13" t="s">
        <v>24</v>
      </c>
      <c r="D54" s="10" t="s">
        <v>0</v>
      </c>
      <c r="E54" s="26" t="s">
        <v>2</v>
      </c>
      <c r="F54" s="30" t="s">
        <v>109</v>
      </c>
      <c r="G54" s="31">
        <v>0.168</v>
      </c>
      <c r="H54" s="32">
        <v>0.15</v>
      </c>
      <c r="I54" s="33">
        <f>H54-0.015</f>
        <v>0.135</v>
      </c>
      <c r="K54" s="28"/>
      <c r="L54" s="29"/>
    </row>
    <row r="55" spans="1:11" ht="15">
      <c r="A55" s="11">
        <f t="shared" si="1"/>
        <v>48</v>
      </c>
      <c r="B55" s="15" t="s">
        <v>68</v>
      </c>
      <c r="C55" s="13" t="s">
        <v>24</v>
      </c>
      <c r="D55" s="10" t="s">
        <v>0</v>
      </c>
      <c r="E55" s="26" t="s">
        <v>2</v>
      </c>
      <c r="F55" s="30" t="s">
        <v>109</v>
      </c>
      <c r="G55" s="31">
        <v>0.262</v>
      </c>
      <c r="H55" s="32">
        <v>-0.06</v>
      </c>
      <c r="I55" s="33">
        <f t="shared" si="0"/>
        <v>-0.06</v>
      </c>
      <c r="K55" s="28"/>
    </row>
    <row r="56" spans="1:11" ht="15">
      <c r="A56" s="11">
        <f t="shared" si="1"/>
        <v>49</v>
      </c>
      <c r="B56" s="15" t="s">
        <v>69</v>
      </c>
      <c r="C56" s="13" t="s">
        <v>24</v>
      </c>
      <c r="D56" s="10" t="s">
        <v>0</v>
      </c>
      <c r="E56" s="26" t="s">
        <v>2</v>
      </c>
      <c r="F56" s="30" t="s">
        <v>109</v>
      </c>
      <c r="G56" s="31">
        <v>0.262</v>
      </c>
      <c r="H56" s="32">
        <v>-0.3</v>
      </c>
      <c r="I56" s="33">
        <f t="shared" si="0"/>
        <v>-0.3</v>
      </c>
      <c r="K56" s="28"/>
    </row>
    <row r="57" spans="1:11" ht="15">
      <c r="A57" s="11">
        <f t="shared" si="1"/>
        <v>50</v>
      </c>
      <c r="B57" s="15" t="s">
        <v>70</v>
      </c>
      <c r="C57" s="13" t="s">
        <v>24</v>
      </c>
      <c r="D57" s="10" t="s">
        <v>0</v>
      </c>
      <c r="E57" s="26" t="s">
        <v>2</v>
      </c>
      <c r="F57" s="30" t="s">
        <v>109</v>
      </c>
      <c r="G57" s="31">
        <v>0.262</v>
      </c>
      <c r="H57" s="32">
        <v>-0.1</v>
      </c>
      <c r="I57" s="33">
        <f t="shared" si="0"/>
        <v>-0.1</v>
      </c>
      <c r="K57" s="28"/>
    </row>
    <row r="58" spans="1:11" ht="15">
      <c r="A58" s="11">
        <f t="shared" si="1"/>
        <v>51</v>
      </c>
      <c r="B58" s="15" t="s">
        <v>71</v>
      </c>
      <c r="C58" s="13" t="s">
        <v>24</v>
      </c>
      <c r="D58" s="10" t="s">
        <v>0</v>
      </c>
      <c r="E58" s="26" t="s">
        <v>2</v>
      </c>
      <c r="F58" s="30" t="s">
        <v>109</v>
      </c>
      <c r="G58" s="31">
        <v>0.26</v>
      </c>
      <c r="H58" s="32">
        <v>0.03</v>
      </c>
      <c r="I58" s="33">
        <f t="shared" si="0"/>
        <v>0.03</v>
      </c>
      <c r="K58" s="28"/>
    </row>
    <row r="59" spans="1:12" ht="15">
      <c r="A59" s="11">
        <f t="shared" si="1"/>
        <v>52</v>
      </c>
      <c r="B59" s="15" t="s">
        <v>72</v>
      </c>
      <c r="C59" s="13" t="s">
        <v>24</v>
      </c>
      <c r="D59" s="10" t="s">
        <v>0</v>
      </c>
      <c r="E59" s="26" t="s">
        <v>2</v>
      </c>
      <c r="F59" s="30" t="s">
        <v>109</v>
      </c>
      <c r="G59" s="31">
        <v>0.168</v>
      </c>
      <c r="H59" s="32">
        <v>0.17</v>
      </c>
      <c r="I59" s="33">
        <f t="shared" si="0"/>
        <v>0.17</v>
      </c>
      <c r="K59" s="28"/>
      <c r="L59" s="29"/>
    </row>
    <row r="60" spans="1:11" ht="15">
      <c r="A60" s="11">
        <f t="shared" si="1"/>
        <v>53</v>
      </c>
      <c r="B60" s="15" t="s">
        <v>73</v>
      </c>
      <c r="C60" s="13" t="s">
        <v>24</v>
      </c>
      <c r="D60" s="10" t="s">
        <v>0</v>
      </c>
      <c r="E60" s="26" t="s">
        <v>2</v>
      </c>
      <c r="F60" s="30" t="s">
        <v>109</v>
      </c>
      <c r="G60" s="31">
        <v>0.42</v>
      </c>
      <c r="H60" s="32">
        <v>-0.11</v>
      </c>
      <c r="I60" s="33">
        <f t="shared" si="0"/>
        <v>-0.11</v>
      </c>
      <c r="K60" s="28"/>
    </row>
    <row r="61" spans="1:12" ht="15">
      <c r="A61" s="11">
        <f t="shared" si="1"/>
        <v>54</v>
      </c>
      <c r="B61" s="15" t="s">
        <v>74</v>
      </c>
      <c r="C61" s="13" t="s">
        <v>24</v>
      </c>
      <c r="D61" s="10" t="s">
        <v>0</v>
      </c>
      <c r="E61" s="26" t="s">
        <v>2</v>
      </c>
      <c r="F61" s="30" t="s">
        <v>109</v>
      </c>
      <c r="G61" s="31">
        <v>0.105</v>
      </c>
      <c r="H61" s="32">
        <v>0.15</v>
      </c>
      <c r="I61" s="33">
        <f t="shared" si="0"/>
        <v>0.15</v>
      </c>
      <c r="K61" s="28"/>
      <c r="L61" s="29"/>
    </row>
    <row r="62" spans="1:12" ht="15">
      <c r="A62" s="11">
        <f t="shared" si="1"/>
        <v>55</v>
      </c>
      <c r="B62" s="15" t="s">
        <v>75</v>
      </c>
      <c r="C62" s="13" t="s">
        <v>24</v>
      </c>
      <c r="D62" s="10" t="s">
        <v>0</v>
      </c>
      <c r="E62" s="26" t="s">
        <v>2</v>
      </c>
      <c r="F62" s="30" t="s">
        <v>109</v>
      </c>
      <c r="G62" s="31">
        <v>0.168</v>
      </c>
      <c r="H62" s="32">
        <v>0.42</v>
      </c>
      <c r="I62" s="33">
        <f t="shared" si="0"/>
        <v>0.42</v>
      </c>
      <c r="K62" s="28"/>
      <c r="L62" s="29"/>
    </row>
    <row r="63" spans="1:11" ht="15">
      <c r="A63" s="11">
        <f t="shared" si="1"/>
        <v>56</v>
      </c>
      <c r="B63" s="15" t="s">
        <v>76</v>
      </c>
      <c r="C63" s="13" t="s">
        <v>24</v>
      </c>
      <c r="D63" s="10" t="s">
        <v>0</v>
      </c>
      <c r="E63" s="26" t="s">
        <v>2</v>
      </c>
      <c r="F63" s="30" t="s">
        <v>109</v>
      </c>
      <c r="G63" s="31">
        <v>0.262</v>
      </c>
      <c r="H63" s="32">
        <v>-0.12</v>
      </c>
      <c r="I63" s="33">
        <f>H63-0.015</f>
        <v>-0.135</v>
      </c>
      <c r="K63" s="28"/>
    </row>
    <row r="64" spans="1:11" ht="15">
      <c r="A64" s="11">
        <f t="shared" si="1"/>
        <v>57</v>
      </c>
      <c r="B64" s="15" t="s">
        <v>77</v>
      </c>
      <c r="C64" s="13" t="s">
        <v>24</v>
      </c>
      <c r="D64" s="10" t="s">
        <v>0</v>
      </c>
      <c r="E64" s="26" t="s">
        <v>2</v>
      </c>
      <c r="F64" s="30" t="s">
        <v>109</v>
      </c>
      <c r="G64" s="31">
        <v>0.42</v>
      </c>
      <c r="H64" s="32">
        <v>-0.01</v>
      </c>
      <c r="I64" s="33">
        <f t="shared" si="0"/>
        <v>-0.01</v>
      </c>
      <c r="K64" s="28"/>
    </row>
    <row r="65" spans="1:11" ht="15">
      <c r="A65" s="11">
        <f t="shared" si="1"/>
        <v>58</v>
      </c>
      <c r="B65" s="15" t="s">
        <v>78</v>
      </c>
      <c r="C65" s="13" t="s">
        <v>24</v>
      </c>
      <c r="D65" s="10" t="s">
        <v>0</v>
      </c>
      <c r="E65" s="26" t="s">
        <v>2</v>
      </c>
      <c r="F65" s="30" t="s">
        <v>109</v>
      </c>
      <c r="G65" s="31">
        <v>0.168</v>
      </c>
      <c r="H65" s="32">
        <v>0.03</v>
      </c>
      <c r="I65" s="33">
        <f t="shared" si="0"/>
        <v>0.03</v>
      </c>
      <c r="K65" s="28"/>
    </row>
    <row r="66" spans="1:12" ht="15">
      <c r="A66" s="11">
        <f t="shared" si="1"/>
        <v>59</v>
      </c>
      <c r="B66" s="15" t="s">
        <v>79</v>
      </c>
      <c r="C66" s="13" t="s">
        <v>24</v>
      </c>
      <c r="D66" s="10" t="s">
        <v>0</v>
      </c>
      <c r="E66" s="26" t="s">
        <v>2</v>
      </c>
      <c r="F66" s="30" t="s">
        <v>109</v>
      </c>
      <c r="G66" s="31">
        <v>0.262</v>
      </c>
      <c r="H66" s="32">
        <v>0.26</v>
      </c>
      <c r="I66" s="33">
        <f>H66-0.015</f>
        <v>0.245</v>
      </c>
      <c r="K66" s="28"/>
      <c r="L66" s="29"/>
    </row>
    <row r="67" spans="1:11" ht="15">
      <c r="A67" s="11">
        <f t="shared" si="1"/>
        <v>60</v>
      </c>
      <c r="B67" s="15" t="s">
        <v>80</v>
      </c>
      <c r="C67" s="13" t="s">
        <v>24</v>
      </c>
      <c r="D67" s="10" t="s">
        <v>0</v>
      </c>
      <c r="E67" s="26" t="s">
        <v>2</v>
      </c>
      <c r="F67" s="30" t="s">
        <v>109</v>
      </c>
      <c r="G67" s="31">
        <v>0.661</v>
      </c>
      <c r="H67" s="32">
        <v>-0.14</v>
      </c>
      <c r="I67" s="33">
        <f>H67-0.015</f>
        <v>-0.15500000000000003</v>
      </c>
      <c r="K67" s="28"/>
    </row>
    <row r="68" spans="1:11" ht="15">
      <c r="A68" s="11">
        <f t="shared" si="1"/>
        <v>61</v>
      </c>
      <c r="B68" s="15" t="s">
        <v>81</v>
      </c>
      <c r="C68" s="13" t="s">
        <v>24</v>
      </c>
      <c r="D68" s="10" t="s">
        <v>0</v>
      </c>
      <c r="E68" s="26" t="s">
        <v>2</v>
      </c>
      <c r="F68" s="30" t="s">
        <v>109</v>
      </c>
      <c r="G68" s="31">
        <v>0.105</v>
      </c>
      <c r="H68" s="32">
        <v>-0.07</v>
      </c>
      <c r="I68" s="33">
        <f t="shared" si="0"/>
        <v>-0.07</v>
      </c>
      <c r="K68" s="28"/>
    </row>
    <row r="69" spans="1:12" ht="15">
      <c r="A69" s="11">
        <f t="shared" si="1"/>
        <v>62</v>
      </c>
      <c r="B69" s="15" t="s">
        <v>82</v>
      </c>
      <c r="C69" s="13" t="s">
        <v>24</v>
      </c>
      <c r="D69" s="10" t="s">
        <v>0</v>
      </c>
      <c r="E69" s="26" t="s">
        <v>2</v>
      </c>
      <c r="F69" s="30" t="s">
        <v>109</v>
      </c>
      <c r="G69" s="31">
        <v>0.661</v>
      </c>
      <c r="H69" s="32">
        <v>0.29</v>
      </c>
      <c r="I69" s="33">
        <f t="shared" si="0"/>
        <v>0.29</v>
      </c>
      <c r="K69" s="28"/>
      <c r="L69" s="29"/>
    </row>
    <row r="70" spans="1:11" ht="15">
      <c r="A70" s="11">
        <f t="shared" si="1"/>
        <v>63</v>
      </c>
      <c r="B70" s="15" t="s">
        <v>83</v>
      </c>
      <c r="C70" s="13" t="s">
        <v>24</v>
      </c>
      <c r="D70" s="10" t="s">
        <v>0</v>
      </c>
      <c r="E70" s="26" t="s">
        <v>2</v>
      </c>
      <c r="F70" s="30" t="s">
        <v>109</v>
      </c>
      <c r="G70" s="31">
        <v>0.168</v>
      </c>
      <c r="H70" s="32">
        <v>-0.03</v>
      </c>
      <c r="I70" s="33">
        <f t="shared" si="0"/>
        <v>-0.03</v>
      </c>
      <c r="K70" s="28"/>
    </row>
    <row r="71" spans="1:11" ht="15">
      <c r="A71" s="11">
        <f t="shared" si="1"/>
        <v>64</v>
      </c>
      <c r="B71" s="15" t="s">
        <v>84</v>
      </c>
      <c r="C71" s="13" t="s">
        <v>24</v>
      </c>
      <c r="D71" s="10" t="s">
        <v>0</v>
      </c>
      <c r="E71" s="26" t="s">
        <v>2</v>
      </c>
      <c r="F71" s="30" t="s">
        <v>109</v>
      </c>
      <c r="G71" s="31">
        <v>0.42</v>
      </c>
      <c r="H71" s="32">
        <v>-0.21</v>
      </c>
      <c r="I71" s="33">
        <f>H71-0.015</f>
        <v>-0.22499999999999998</v>
      </c>
      <c r="K71" s="28"/>
    </row>
    <row r="72" spans="1:12" ht="15">
      <c r="A72" s="11">
        <f t="shared" si="1"/>
        <v>65</v>
      </c>
      <c r="B72" s="15" t="s">
        <v>85</v>
      </c>
      <c r="C72" s="13" t="s">
        <v>24</v>
      </c>
      <c r="D72" s="10" t="s">
        <v>0</v>
      </c>
      <c r="E72" s="26" t="s">
        <v>2</v>
      </c>
      <c r="F72" s="30" t="s">
        <v>109</v>
      </c>
      <c r="G72" s="31">
        <v>0.105</v>
      </c>
      <c r="H72" s="32">
        <v>0.13</v>
      </c>
      <c r="I72" s="33">
        <f>H72-0.015</f>
        <v>0.115</v>
      </c>
      <c r="K72" s="28"/>
      <c r="L72" s="29"/>
    </row>
    <row r="73" spans="1:11" ht="15">
      <c r="A73" s="11">
        <f t="shared" si="1"/>
        <v>66</v>
      </c>
      <c r="B73" s="15" t="s">
        <v>86</v>
      </c>
      <c r="C73" s="13" t="s">
        <v>24</v>
      </c>
      <c r="D73" s="10" t="s">
        <v>0</v>
      </c>
      <c r="E73" s="26" t="s">
        <v>2</v>
      </c>
      <c r="F73" s="30" t="s">
        <v>109</v>
      </c>
      <c r="G73" s="31">
        <v>0.262</v>
      </c>
      <c r="H73" s="32">
        <v>-0.07</v>
      </c>
      <c r="I73" s="33">
        <f>H73-0.01</f>
        <v>-0.08</v>
      </c>
      <c r="K73" s="28"/>
    </row>
    <row r="74" spans="1:11" ht="15">
      <c r="A74" s="11">
        <f t="shared" si="1"/>
        <v>67</v>
      </c>
      <c r="B74" s="15" t="s">
        <v>87</v>
      </c>
      <c r="C74" s="13" t="s">
        <v>24</v>
      </c>
      <c r="D74" s="10" t="s">
        <v>0</v>
      </c>
      <c r="E74" s="26" t="s">
        <v>2</v>
      </c>
      <c r="F74" s="30" t="s">
        <v>109</v>
      </c>
      <c r="G74" s="31">
        <v>0.262</v>
      </c>
      <c r="H74" s="32">
        <v>-0.06</v>
      </c>
      <c r="I74" s="33">
        <f>H74-0.025</f>
        <v>-0.08499999999999999</v>
      </c>
      <c r="K74" s="28"/>
    </row>
    <row r="75" spans="1:11" ht="15">
      <c r="A75" s="11">
        <f aca="true" t="shared" si="2" ref="A75:A102">1+A74</f>
        <v>68</v>
      </c>
      <c r="B75" s="15" t="s">
        <v>88</v>
      </c>
      <c r="C75" s="13" t="s">
        <v>24</v>
      </c>
      <c r="D75" s="10" t="s">
        <v>0</v>
      </c>
      <c r="E75" s="26" t="s">
        <v>2</v>
      </c>
      <c r="F75" s="30" t="s">
        <v>109</v>
      </c>
      <c r="G75" s="31">
        <v>0.262</v>
      </c>
      <c r="H75" s="32">
        <v>-0.03</v>
      </c>
      <c r="I75" s="33">
        <f aca="true" t="shared" si="3" ref="I75:I102">H75</f>
        <v>-0.03</v>
      </c>
      <c r="K75" s="28"/>
    </row>
    <row r="76" spans="1:11" ht="15">
      <c r="A76" s="11">
        <f t="shared" si="2"/>
        <v>69</v>
      </c>
      <c r="B76" s="15" t="s">
        <v>89</v>
      </c>
      <c r="C76" s="13" t="s">
        <v>24</v>
      </c>
      <c r="D76" s="10" t="s">
        <v>0</v>
      </c>
      <c r="E76" s="26" t="s">
        <v>2</v>
      </c>
      <c r="F76" s="30" t="s">
        <v>109</v>
      </c>
      <c r="G76" s="31">
        <v>0.42</v>
      </c>
      <c r="H76" s="32">
        <v>-0.02</v>
      </c>
      <c r="I76" s="33">
        <f>H76-0.015</f>
        <v>-0.035</v>
      </c>
      <c r="K76" s="28"/>
    </row>
    <row r="77" spans="1:12" ht="15">
      <c r="A77" s="11">
        <f t="shared" si="2"/>
        <v>70</v>
      </c>
      <c r="B77" s="15" t="s">
        <v>90</v>
      </c>
      <c r="C77" s="13" t="s">
        <v>24</v>
      </c>
      <c r="D77" s="10" t="s">
        <v>0</v>
      </c>
      <c r="E77" s="26" t="s">
        <v>2</v>
      </c>
      <c r="F77" s="30" t="s">
        <v>109</v>
      </c>
      <c r="G77" s="31">
        <v>0.42</v>
      </c>
      <c r="H77" s="32">
        <v>0.31</v>
      </c>
      <c r="I77" s="33">
        <f t="shared" si="3"/>
        <v>0.31</v>
      </c>
      <c r="K77" s="28"/>
      <c r="L77" s="29"/>
    </row>
    <row r="78" spans="1:11" ht="15">
      <c r="A78" s="11">
        <f t="shared" si="2"/>
        <v>71</v>
      </c>
      <c r="B78" s="15" t="s">
        <v>91</v>
      </c>
      <c r="C78" s="13" t="s">
        <v>24</v>
      </c>
      <c r="D78" s="10" t="s">
        <v>0</v>
      </c>
      <c r="E78" s="26" t="s">
        <v>2</v>
      </c>
      <c r="F78" s="30" t="s">
        <v>109</v>
      </c>
      <c r="G78" s="31">
        <v>0.262</v>
      </c>
      <c r="H78" s="32">
        <v>-0.04</v>
      </c>
      <c r="I78" s="33">
        <f t="shared" si="3"/>
        <v>-0.04</v>
      </c>
      <c r="K78" s="28"/>
    </row>
    <row r="79" spans="1:11" ht="15">
      <c r="A79" s="11">
        <f t="shared" si="2"/>
        <v>72</v>
      </c>
      <c r="B79" s="15" t="s">
        <v>92</v>
      </c>
      <c r="C79" s="13" t="s">
        <v>24</v>
      </c>
      <c r="D79" s="10" t="s">
        <v>0</v>
      </c>
      <c r="E79" s="26" t="s">
        <v>2</v>
      </c>
      <c r="F79" s="30" t="s">
        <v>109</v>
      </c>
      <c r="G79" s="31">
        <v>0.262</v>
      </c>
      <c r="H79" s="32">
        <v>-0.13</v>
      </c>
      <c r="I79" s="33">
        <f>H79-0.01</f>
        <v>-0.14</v>
      </c>
      <c r="K79" s="28"/>
    </row>
    <row r="80" spans="1:12" ht="15">
      <c r="A80" s="11">
        <f t="shared" si="2"/>
        <v>73</v>
      </c>
      <c r="B80" s="15" t="s">
        <v>93</v>
      </c>
      <c r="C80" s="13" t="s">
        <v>24</v>
      </c>
      <c r="D80" s="10" t="s">
        <v>0</v>
      </c>
      <c r="E80" s="26" t="s">
        <v>2</v>
      </c>
      <c r="F80" s="30" t="s">
        <v>109</v>
      </c>
      <c r="G80" s="31">
        <v>0.168</v>
      </c>
      <c r="H80" s="32">
        <v>0.21</v>
      </c>
      <c r="I80" s="33">
        <f t="shared" si="3"/>
        <v>0.21</v>
      </c>
      <c r="K80" s="28"/>
      <c r="L80" s="29"/>
    </row>
    <row r="81" spans="1:12" ht="15">
      <c r="A81" s="11">
        <f t="shared" si="2"/>
        <v>74</v>
      </c>
      <c r="B81" s="15" t="s">
        <v>94</v>
      </c>
      <c r="C81" s="13" t="s">
        <v>24</v>
      </c>
      <c r="D81" s="10" t="s">
        <v>0</v>
      </c>
      <c r="E81" s="26" t="s">
        <v>3</v>
      </c>
      <c r="F81" s="30" t="s">
        <v>22</v>
      </c>
      <c r="G81" s="31">
        <v>0.42</v>
      </c>
      <c r="H81" s="32">
        <v>0.31</v>
      </c>
      <c r="I81" s="33">
        <f t="shared" si="3"/>
        <v>0.31</v>
      </c>
      <c r="K81" s="28"/>
      <c r="L81" s="29"/>
    </row>
    <row r="82" spans="1:12" ht="15">
      <c r="A82" s="11">
        <f t="shared" si="2"/>
        <v>75</v>
      </c>
      <c r="B82" s="15" t="s">
        <v>95</v>
      </c>
      <c r="C82" s="13" t="s">
        <v>24</v>
      </c>
      <c r="D82" s="10" t="s">
        <v>0</v>
      </c>
      <c r="E82" s="26" t="s">
        <v>3</v>
      </c>
      <c r="F82" s="30" t="s">
        <v>22</v>
      </c>
      <c r="G82" s="31">
        <v>1.05</v>
      </c>
      <c r="H82" s="32">
        <v>0.15</v>
      </c>
      <c r="I82" s="33">
        <f t="shared" si="3"/>
        <v>0.15</v>
      </c>
      <c r="K82" s="28"/>
      <c r="L82" s="29"/>
    </row>
    <row r="83" spans="1:12" ht="15">
      <c r="A83" s="11">
        <f t="shared" si="2"/>
        <v>76</v>
      </c>
      <c r="B83" s="15" t="s">
        <v>96</v>
      </c>
      <c r="C83" s="13" t="s">
        <v>24</v>
      </c>
      <c r="D83" s="10" t="s">
        <v>0</v>
      </c>
      <c r="E83" s="26" t="s">
        <v>3</v>
      </c>
      <c r="F83" s="30" t="s">
        <v>22</v>
      </c>
      <c r="G83" s="31">
        <v>0.105</v>
      </c>
      <c r="H83" s="32">
        <v>0.23</v>
      </c>
      <c r="I83" s="33">
        <f t="shared" si="3"/>
        <v>0.23</v>
      </c>
      <c r="K83" s="28"/>
      <c r="L83" s="29"/>
    </row>
    <row r="84" spans="1:12" ht="15">
      <c r="A84" s="11">
        <f t="shared" si="2"/>
        <v>77</v>
      </c>
      <c r="B84" s="18" t="s">
        <v>97</v>
      </c>
      <c r="C84" s="13" t="s">
        <v>24</v>
      </c>
      <c r="D84" s="10" t="s">
        <v>0</v>
      </c>
      <c r="E84" s="26" t="s">
        <v>3</v>
      </c>
      <c r="F84" s="30" t="s">
        <v>109</v>
      </c>
      <c r="G84" s="31">
        <v>0.42</v>
      </c>
      <c r="H84" s="32">
        <v>0.19</v>
      </c>
      <c r="I84" s="33">
        <f t="shared" si="3"/>
        <v>0.19</v>
      </c>
      <c r="K84" s="28"/>
      <c r="L84" s="29"/>
    </row>
    <row r="85" spans="1:12" ht="15">
      <c r="A85" s="11">
        <f t="shared" si="2"/>
        <v>78</v>
      </c>
      <c r="B85" s="18" t="s">
        <v>98</v>
      </c>
      <c r="C85" s="13" t="s">
        <v>24</v>
      </c>
      <c r="D85" s="10" t="s">
        <v>0</v>
      </c>
      <c r="E85" s="26" t="s">
        <v>3</v>
      </c>
      <c r="F85" s="30" t="s">
        <v>109</v>
      </c>
      <c r="G85" s="31">
        <v>0.168</v>
      </c>
      <c r="H85" s="32">
        <v>0.14</v>
      </c>
      <c r="I85" s="33">
        <f t="shared" si="3"/>
        <v>0.14</v>
      </c>
      <c r="K85" s="28"/>
      <c r="L85" s="29"/>
    </row>
    <row r="86" spans="1:12" ht="15">
      <c r="A86" s="11">
        <f t="shared" si="2"/>
        <v>79</v>
      </c>
      <c r="B86" s="18" t="s">
        <v>99</v>
      </c>
      <c r="C86" s="13" t="s">
        <v>24</v>
      </c>
      <c r="D86" s="10" t="s">
        <v>0</v>
      </c>
      <c r="E86" s="26" t="s">
        <v>3</v>
      </c>
      <c r="F86" s="30" t="s">
        <v>109</v>
      </c>
      <c r="G86" s="31">
        <v>0.42</v>
      </c>
      <c r="H86" s="32">
        <v>0.31</v>
      </c>
      <c r="I86" s="33">
        <f t="shared" si="3"/>
        <v>0.31</v>
      </c>
      <c r="K86" s="28"/>
      <c r="L86" s="29"/>
    </row>
    <row r="87" spans="1:12" ht="15">
      <c r="A87" s="11">
        <f t="shared" si="2"/>
        <v>80</v>
      </c>
      <c r="B87" s="18" t="s">
        <v>100</v>
      </c>
      <c r="C87" s="13" t="s">
        <v>24</v>
      </c>
      <c r="D87" s="10" t="s">
        <v>0</v>
      </c>
      <c r="E87" s="26" t="s">
        <v>3</v>
      </c>
      <c r="F87" s="30" t="s">
        <v>109</v>
      </c>
      <c r="G87" s="31">
        <v>0.42</v>
      </c>
      <c r="H87" s="32">
        <v>0.64</v>
      </c>
      <c r="I87" s="33">
        <f t="shared" si="3"/>
        <v>0.64</v>
      </c>
      <c r="K87" s="28"/>
      <c r="L87" s="29"/>
    </row>
    <row r="88" spans="1:12" ht="15">
      <c r="A88" s="11">
        <f t="shared" si="2"/>
        <v>81</v>
      </c>
      <c r="B88" s="18" t="s">
        <v>101</v>
      </c>
      <c r="C88" s="13" t="s">
        <v>24</v>
      </c>
      <c r="D88" s="10" t="s">
        <v>0</v>
      </c>
      <c r="E88" s="26" t="s">
        <v>3</v>
      </c>
      <c r="F88" s="30" t="s">
        <v>109</v>
      </c>
      <c r="G88" s="31">
        <v>0.168</v>
      </c>
      <c r="H88" s="32">
        <v>0.15</v>
      </c>
      <c r="I88" s="33">
        <f t="shared" si="3"/>
        <v>0.15</v>
      </c>
      <c r="K88" s="28"/>
      <c r="L88" s="29"/>
    </row>
    <row r="89" spans="1:12" ht="15">
      <c r="A89" s="11">
        <f t="shared" si="2"/>
        <v>82</v>
      </c>
      <c r="B89" s="18" t="s">
        <v>102</v>
      </c>
      <c r="C89" s="13" t="s">
        <v>24</v>
      </c>
      <c r="D89" s="10" t="s">
        <v>0</v>
      </c>
      <c r="E89" s="26" t="s">
        <v>3</v>
      </c>
      <c r="F89" s="30" t="s">
        <v>109</v>
      </c>
      <c r="G89" s="31">
        <v>0.168</v>
      </c>
      <c r="H89" s="32">
        <v>0.18</v>
      </c>
      <c r="I89" s="33">
        <f t="shared" si="3"/>
        <v>0.18</v>
      </c>
      <c r="K89" s="28"/>
      <c r="L89" s="29"/>
    </row>
    <row r="90" spans="1:12" ht="15">
      <c r="A90" s="11">
        <f t="shared" si="2"/>
        <v>83</v>
      </c>
      <c r="B90" s="18" t="s">
        <v>103</v>
      </c>
      <c r="C90" s="13" t="s">
        <v>24</v>
      </c>
      <c r="D90" s="10" t="s">
        <v>0</v>
      </c>
      <c r="E90" s="26" t="s">
        <v>3</v>
      </c>
      <c r="F90" s="30" t="s">
        <v>109</v>
      </c>
      <c r="G90" s="31">
        <v>0.168</v>
      </c>
      <c r="H90" s="32">
        <v>0.16</v>
      </c>
      <c r="I90" s="33">
        <f t="shared" si="3"/>
        <v>0.16</v>
      </c>
      <c r="K90" s="28"/>
      <c r="L90" s="29"/>
    </row>
    <row r="91" spans="1:12" ht="15">
      <c r="A91" s="11">
        <f t="shared" si="2"/>
        <v>84</v>
      </c>
      <c r="B91" s="18" t="s">
        <v>104</v>
      </c>
      <c r="C91" s="13" t="s">
        <v>24</v>
      </c>
      <c r="D91" s="10" t="s">
        <v>0</v>
      </c>
      <c r="E91" s="26" t="s">
        <v>3</v>
      </c>
      <c r="F91" s="30" t="s">
        <v>22</v>
      </c>
      <c r="G91" s="31">
        <v>0.262</v>
      </c>
      <c r="H91" s="32">
        <v>0.17</v>
      </c>
      <c r="I91" s="33">
        <f t="shared" si="3"/>
        <v>0.17</v>
      </c>
      <c r="K91" s="28"/>
      <c r="L91" s="29"/>
    </row>
    <row r="92" spans="1:11" ht="15.75" thickBot="1">
      <c r="A92" s="11">
        <f t="shared" si="2"/>
        <v>85</v>
      </c>
      <c r="B92" s="18" t="s">
        <v>105</v>
      </c>
      <c r="C92" s="13" t="s">
        <v>24</v>
      </c>
      <c r="D92" s="10" t="s">
        <v>0</v>
      </c>
      <c r="E92" s="26" t="s">
        <v>23</v>
      </c>
      <c r="F92" s="30" t="s">
        <v>109</v>
      </c>
      <c r="G92" s="31">
        <v>1.05</v>
      </c>
      <c r="H92" s="32">
        <v>-0.04</v>
      </c>
      <c r="I92" s="33">
        <f t="shared" si="3"/>
        <v>-0.04</v>
      </c>
      <c r="K92" s="28"/>
    </row>
    <row r="93" spans="1:12" ht="15">
      <c r="A93" s="11">
        <f t="shared" si="2"/>
        <v>86</v>
      </c>
      <c r="B93" s="21" t="s">
        <v>119</v>
      </c>
      <c r="C93" s="13" t="s">
        <v>24</v>
      </c>
      <c r="D93" s="10" t="s">
        <v>0</v>
      </c>
      <c r="E93" s="26" t="s">
        <v>117</v>
      </c>
      <c r="F93" s="30" t="s">
        <v>109</v>
      </c>
      <c r="G93" s="31">
        <v>0.262</v>
      </c>
      <c r="H93" s="32">
        <v>0.19</v>
      </c>
      <c r="I93" s="33">
        <f t="shared" si="3"/>
        <v>0.19</v>
      </c>
      <c r="K93" s="28"/>
      <c r="L93" s="29"/>
    </row>
    <row r="94" spans="1:12" ht="15">
      <c r="A94" s="11">
        <f t="shared" si="2"/>
        <v>87</v>
      </c>
      <c r="B94" s="18" t="s">
        <v>120</v>
      </c>
      <c r="C94" s="13" t="s">
        <v>24</v>
      </c>
      <c r="D94" s="17" t="s">
        <v>0</v>
      </c>
      <c r="E94" s="26" t="s">
        <v>117</v>
      </c>
      <c r="F94" s="30" t="s">
        <v>109</v>
      </c>
      <c r="G94" s="31">
        <v>0.42</v>
      </c>
      <c r="H94" s="32">
        <v>0.28</v>
      </c>
      <c r="I94" s="33">
        <f t="shared" si="3"/>
        <v>0.28</v>
      </c>
      <c r="K94" s="28"/>
      <c r="L94" s="29"/>
    </row>
    <row r="95" spans="1:12" ht="15">
      <c r="A95" s="11">
        <f t="shared" si="2"/>
        <v>88</v>
      </c>
      <c r="B95" s="18" t="s">
        <v>121</v>
      </c>
      <c r="C95" s="13" t="s">
        <v>24</v>
      </c>
      <c r="D95" s="10" t="s">
        <v>0</v>
      </c>
      <c r="E95" s="26" t="s">
        <v>117</v>
      </c>
      <c r="F95" s="30" t="s">
        <v>109</v>
      </c>
      <c r="G95" s="31">
        <v>0.262</v>
      </c>
      <c r="H95" s="32">
        <v>0.39</v>
      </c>
      <c r="I95" s="33">
        <f t="shared" si="3"/>
        <v>0.39</v>
      </c>
      <c r="K95" s="28"/>
      <c r="L95" s="29"/>
    </row>
    <row r="96" spans="1:11" ht="15">
      <c r="A96" s="11">
        <f t="shared" si="2"/>
        <v>89</v>
      </c>
      <c r="B96" s="18" t="s">
        <v>110</v>
      </c>
      <c r="C96" s="13" t="s">
        <v>24</v>
      </c>
      <c r="D96" s="10" t="s">
        <v>0</v>
      </c>
      <c r="E96" s="26" t="s">
        <v>117</v>
      </c>
      <c r="F96" s="30" t="s">
        <v>109</v>
      </c>
      <c r="G96" s="31">
        <v>0.661</v>
      </c>
      <c r="H96" s="32">
        <v>0.01</v>
      </c>
      <c r="I96" s="33">
        <f t="shared" si="3"/>
        <v>0.01</v>
      </c>
      <c r="K96" s="28"/>
    </row>
    <row r="97" spans="1:12" ht="15">
      <c r="A97" s="11">
        <f t="shared" si="2"/>
        <v>90</v>
      </c>
      <c r="B97" s="22" t="s">
        <v>111</v>
      </c>
      <c r="C97" s="13" t="s">
        <v>24</v>
      </c>
      <c r="D97" s="10" t="s">
        <v>0</v>
      </c>
      <c r="E97" s="26" t="s">
        <v>117</v>
      </c>
      <c r="F97" s="30" t="s">
        <v>109</v>
      </c>
      <c r="G97" s="31">
        <v>0.661</v>
      </c>
      <c r="H97" s="32">
        <v>0.17</v>
      </c>
      <c r="I97" s="33">
        <f t="shared" si="3"/>
        <v>0.17</v>
      </c>
      <c r="K97" s="28"/>
      <c r="L97" s="29"/>
    </row>
    <row r="98" spans="1:11" ht="15">
      <c r="A98" s="11">
        <f t="shared" si="2"/>
        <v>91</v>
      </c>
      <c r="B98" s="18" t="s">
        <v>112</v>
      </c>
      <c r="C98" s="13" t="s">
        <v>24</v>
      </c>
      <c r="D98" s="10" t="s">
        <v>0</v>
      </c>
      <c r="E98" s="26" t="s">
        <v>117</v>
      </c>
      <c r="F98" s="30" t="s">
        <v>109</v>
      </c>
      <c r="G98" s="31">
        <v>0.262</v>
      </c>
      <c r="H98" s="32">
        <v>0.01</v>
      </c>
      <c r="I98" s="33">
        <f t="shared" si="3"/>
        <v>0.01</v>
      </c>
      <c r="K98" s="28"/>
    </row>
    <row r="99" spans="1:12" ht="30">
      <c r="A99" s="11">
        <f t="shared" si="2"/>
        <v>92</v>
      </c>
      <c r="B99" s="19" t="s">
        <v>113</v>
      </c>
      <c r="C99" s="13" t="s">
        <v>24</v>
      </c>
      <c r="D99" s="10" t="s">
        <v>0</v>
      </c>
      <c r="E99" s="26" t="s">
        <v>117</v>
      </c>
      <c r="F99" s="30" t="s">
        <v>109</v>
      </c>
      <c r="G99" s="34">
        <v>0.42</v>
      </c>
      <c r="H99" s="32">
        <v>0.39</v>
      </c>
      <c r="I99" s="33">
        <f t="shared" si="3"/>
        <v>0.39</v>
      </c>
      <c r="K99" s="28"/>
      <c r="L99" s="29"/>
    </row>
    <row r="100" spans="1:12" ht="30">
      <c r="A100" s="11">
        <f t="shared" si="2"/>
        <v>93</v>
      </c>
      <c r="B100" s="19" t="s">
        <v>114</v>
      </c>
      <c r="C100" s="13" t="s">
        <v>24</v>
      </c>
      <c r="D100" s="10" t="s">
        <v>0</v>
      </c>
      <c r="E100" s="26" t="s">
        <v>117</v>
      </c>
      <c r="F100" s="30" t="s">
        <v>109</v>
      </c>
      <c r="G100" s="31">
        <v>0.262</v>
      </c>
      <c r="H100" s="32">
        <v>0.41</v>
      </c>
      <c r="I100" s="33">
        <f t="shared" si="3"/>
        <v>0.41</v>
      </c>
      <c r="K100" s="28"/>
      <c r="L100" s="29"/>
    </row>
    <row r="101" spans="1:12" ht="30">
      <c r="A101" s="11">
        <f t="shared" si="2"/>
        <v>94</v>
      </c>
      <c r="B101" s="19" t="s">
        <v>115</v>
      </c>
      <c r="C101" s="13" t="s">
        <v>24</v>
      </c>
      <c r="D101" s="10" t="s">
        <v>0</v>
      </c>
      <c r="E101" s="26" t="s">
        <v>117</v>
      </c>
      <c r="F101" s="30" t="s">
        <v>109</v>
      </c>
      <c r="G101" s="31">
        <v>0.262</v>
      </c>
      <c r="H101" s="32">
        <v>0.23</v>
      </c>
      <c r="I101" s="33">
        <f t="shared" si="3"/>
        <v>0.23</v>
      </c>
      <c r="K101" s="28"/>
      <c r="L101" s="29"/>
    </row>
    <row r="102" spans="1:12" ht="30.75" thickBot="1">
      <c r="A102" s="11">
        <f t="shared" si="2"/>
        <v>95</v>
      </c>
      <c r="B102" s="20" t="s">
        <v>116</v>
      </c>
      <c r="C102" s="13" t="s">
        <v>24</v>
      </c>
      <c r="D102" s="10" t="s">
        <v>0</v>
      </c>
      <c r="E102" s="26" t="s">
        <v>117</v>
      </c>
      <c r="F102" s="30" t="s">
        <v>109</v>
      </c>
      <c r="G102" s="31">
        <v>0.168</v>
      </c>
      <c r="H102" s="32">
        <v>0.15</v>
      </c>
      <c r="I102" s="33">
        <f t="shared" si="3"/>
        <v>0.15</v>
      </c>
      <c r="K102" s="28"/>
      <c r="L102" s="29"/>
    </row>
    <row r="103" ht="15">
      <c r="H103" s="27"/>
    </row>
    <row r="104" ht="15">
      <c r="A104" s="7" t="s">
        <v>18</v>
      </c>
    </row>
    <row r="105" ht="15">
      <c r="A105" s="8" t="s">
        <v>19</v>
      </c>
    </row>
    <row r="106" ht="15">
      <c r="A106" s="8" t="s">
        <v>20</v>
      </c>
    </row>
    <row r="107" spans="1:10" ht="27" customHeight="1">
      <c r="A107" s="36" t="s">
        <v>21</v>
      </c>
      <c r="B107" s="36"/>
      <c r="C107" s="36"/>
      <c r="D107" s="36"/>
      <c r="E107" s="36"/>
      <c r="F107" s="36"/>
      <c r="G107" s="36"/>
      <c r="H107" s="36"/>
      <c r="I107" s="36"/>
      <c r="J107" s="9"/>
    </row>
  </sheetData>
  <sheetProtection/>
  <autoFilter ref="A7:I98"/>
  <mergeCells count="7">
    <mergeCell ref="A107:I107"/>
    <mergeCell ref="A3:I3"/>
    <mergeCell ref="A5:A6"/>
    <mergeCell ref="B5:B6"/>
    <mergeCell ref="C5:C6"/>
    <mergeCell ref="D5:E5"/>
    <mergeCell ref="F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2020-01-15T06:36:14Z</dcterms:modified>
  <cp:category/>
  <cp:version/>
  <cp:contentType/>
  <cp:contentStatus/>
</cp:coreProperties>
</file>