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7" activeTab="7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r:id="rId8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8" i="14" l="1"/>
  <c r="F8" i="14"/>
  <c r="C8" i="14"/>
  <c r="I7" i="14"/>
  <c r="F7" i="14"/>
  <c r="C7" i="14"/>
  <c r="I11" i="14"/>
  <c r="F11" i="14"/>
  <c r="C11" i="14"/>
  <c r="M11" i="14" l="1"/>
  <c r="M12" i="14" s="1"/>
  <c r="I7" i="13"/>
  <c r="F7" i="13"/>
  <c r="C7" i="13"/>
  <c r="M11" i="13" l="1"/>
  <c r="M12" i="13" s="1"/>
  <c r="I7" i="12"/>
  <c r="I8" i="13"/>
  <c r="F8" i="13"/>
  <c r="C8" i="13"/>
  <c r="I11" i="13"/>
  <c r="F11" i="13"/>
  <c r="C11" i="13"/>
  <c r="I8" i="12" l="1"/>
  <c r="F8" i="12"/>
  <c r="C8" i="12"/>
  <c r="F7" i="12"/>
  <c r="C7" i="12"/>
  <c r="I11" i="12"/>
  <c r="F11" i="12"/>
  <c r="C11" i="12"/>
  <c r="I7" i="11" l="1"/>
  <c r="F7" i="11"/>
  <c r="C7" i="11"/>
  <c r="I8" i="11" l="1"/>
  <c r="F8" i="11"/>
  <c r="C8" i="11"/>
  <c r="I11" i="11"/>
  <c r="F11" i="11"/>
  <c r="C11" i="11"/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<sst xmlns="http://schemas.openxmlformats.org/spreadsheetml/2006/main" count="264" uniqueCount="32">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</sst>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1" t="s">
        <v>4</v>
      </c>
      <c r="D3" s="21"/>
      <c r="E3" s="21"/>
      <c r="F3" s="21" t="s">
        <v>5</v>
      </c>
      <c r="G3" s="21"/>
      <c r="H3" s="21"/>
      <c r="I3" s="21" t="s">
        <v>6</v>
      </c>
      <c r="J3" s="21"/>
      <c r="K3" s="21"/>
    </row>
    <row r="4" spans="1:16" ht="28.8" x14ac:dyDescent="0.3">
      <c r="A4" s="21"/>
      <c r="B4" s="21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6"/>
      <c r="O6" s="16"/>
      <c r="P6" s="16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1" t="s">
        <v>4</v>
      </c>
      <c r="D3" s="21"/>
      <c r="E3" s="21"/>
      <c r="F3" s="21" t="s">
        <v>5</v>
      </c>
      <c r="G3" s="21"/>
      <c r="H3" s="21"/>
      <c r="I3" s="21" t="s">
        <v>6</v>
      </c>
      <c r="J3" s="21"/>
      <c r="K3" s="21"/>
    </row>
    <row r="4" spans="1:16" ht="28.8" x14ac:dyDescent="0.3">
      <c r="A4" s="21"/>
      <c r="B4" s="21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1" t="s">
        <v>4</v>
      </c>
      <c r="D3" s="21"/>
      <c r="E3" s="21"/>
      <c r="F3" s="21" t="s">
        <v>5</v>
      </c>
      <c r="G3" s="21"/>
      <c r="H3" s="21"/>
      <c r="I3" s="21" t="s">
        <v>6</v>
      </c>
      <c r="J3" s="21"/>
      <c r="K3" s="21"/>
    </row>
    <row r="4" spans="1:16" ht="28.8" x14ac:dyDescent="0.3">
      <c r="A4" s="21"/>
      <c r="B4" s="21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1" t="s">
        <v>4</v>
      </c>
      <c r="D3" s="21"/>
      <c r="E3" s="21"/>
      <c r="F3" s="21" t="s">
        <v>5</v>
      </c>
      <c r="G3" s="21"/>
      <c r="H3" s="21"/>
      <c r="I3" s="21" t="s">
        <v>6</v>
      </c>
      <c r="J3" s="21"/>
      <c r="K3" s="21"/>
    </row>
    <row r="4" spans="1:16" ht="28.8" x14ac:dyDescent="0.3">
      <c r="A4" s="21"/>
      <c r="B4" s="21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2" t="s">
        <v>26</v>
      </c>
      <c r="D3" s="21"/>
      <c r="E3" s="21"/>
      <c r="F3" s="21" t="s">
        <v>5</v>
      </c>
      <c r="G3" s="21"/>
      <c r="H3" s="21"/>
      <c r="I3" s="22" t="s">
        <v>25</v>
      </c>
      <c r="J3" s="21"/>
      <c r="K3" s="21"/>
    </row>
    <row r="4" spans="1:16" ht="28.8" x14ac:dyDescent="0.3">
      <c r="A4" s="21"/>
      <c r="B4" s="21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2" t="s">
        <v>26</v>
      </c>
      <c r="D3" s="21"/>
      <c r="E3" s="21"/>
      <c r="F3" s="21" t="s">
        <v>5</v>
      </c>
      <c r="G3" s="21"/>
      <c r="H3" s="21"/>
      <c r="I3" s="22" t="s">
        <v>25</v>
      </c>
      <c r="J3" s="21"/>
      <c r="K3" s="21"/>
    </row>
    <row r="4" spans="1:16" ht="28.8" x14ac:dyDescent="0.3">
      <c r="A4" s="21"/>
      <c r="B4" s="21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2" t="s">
        <v>26</v>
      </c>
      <c r="D3" s="21"/>
      <c r="E3" s="21"/>
      <c r="F3" s="21" t="s">
        <v>5</v>
      </c>
      <c r="G3" s="21"/>
      <c r="H3" s="21"/>
      <c r="I3" s="22" t="s">
        <v>25</v>
      </c>
      <c r="J3" s="21"/>
      <c r="K3" s="21"/>
    </row>
    <row r="4" spans="1:16" ht="28.8" x14ac:dyDescent="0.3">
      <c r="A4" s="21"/>
      <c r="B4" s="21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'июнь 2019'!C7+6</f>
        <v>55</v>
      </c>
      <c r="D7" s="6"/>
      <c r="E7" s="6"/>
      <c r="F7" s="10">
        <f>'июнь 2019'!F7+76</f>
        <v>783</v>
      </c>
      <c r="G7" s="6"/>
      <c r="H7" s="6"/>
      <c r="I7" s="7">
        <f>'июнь 2019'!I7+6*0.55/1.2</f>
        <v>35.27288333333334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'июнь 2019'!C8+1</f>
        <v>8</v>
      </c>
      <c r="D8" s="6"/>
      <c r="E8" s="6"/>
      <c r="F8" s="10">
        <f>'июнь 2019'!F8+30</f>
        <v>240</v>
      </c>
      <c r="G8" s="6"/>
      <c r="H8" s="6"/>
      <c r="I8" s="7">
        <f>'июнь 2019'!I8+12.62746/1.2</f>
        <v>76.707383333333325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160.95076666666665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193.14091999999997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4" zoomScale="98" zoomScaleNormal="100" zoomScaleSheetLayoutView="98" workbookViewId="0">
      <selection activeCell="I19" sqref="I19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3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3">
      <c r="A3" s="21" t="s">
        <v>3</v>
      </c>
      <c r="B3" s="21"/>
      <c r="C3" s="22" t="s">
        <v>26</v>
      </c>
      <c r="D3" s="21"/>
      <c r="E3" s="21"/>
      <c r="F3" s="21" t="s">
        <v>5</v>
      </c>
      <c r="G3" s="21"/>
      <c r="H3" s="21"/>
      <c r="I3" s="22" t="s">
        <v>25</v>
      </c>
      <c r="J3" s="21"/>
      <c r="K3" s="21"/>
    </row>
    <row r="4" spans="1:16" ht="28.8" x14ac:dyDescent="0.3">
      <c r="A4" s="21"/>
      <c r="B4" s="21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3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6"/>
      <c r="O6" s="16"/>
      <c r="P6" s="16"/>
    </row>
    <row r="7" spans="1:16" x14ac:dyDescent="0.3">
      <c r="A7" s="6"/>
      <c r="B7" s="5" t="s">
        <v>10</v>
      </c>
      <c r="C7" s="6">
        <f>'июль 2019'!C7+17</f>
        <v>72</v>
      </c>
      <c r="D7" s="6"/>
      <c r="E7" s="6"/>
      <c r="F7" s="10">
        <f>'июль 2019'!F7+255</f>
        <v>1038</v>
      </c>
      <c r="G7" s="6"/>
      <c r="H7" s="6"/>
      <c r="I7" s="7">
        <f>'июль 2019'!I7+0.55*17/1.2</f>
        <v>43.064550000000011</v>
      </c>
      <c r="J7" s="6"/>
      <c r="K7" s="6"/>
    </row>
    <row r="8" spans="1:16" x14ac:dyDescent="0.3">
      <c r="A8" s="15">
        <v>2</v>
      </c>
      <c r="B8" s="6" t="s">
        <v>11</v>
      </c>
      <c r="C8" s="6">
        <f>'июль 2019'!C8+3</f>
        <v>11</v>
      </c>
      <c r="D8" s="6"/>
      <c r="E8" s="6"/>
      <c r="F8" s="10">
        <f>'июль 2019'!F8+360</f>
        <v>600</v>
      </c>
      <c r="G8" s="6"/>
      <c r="H8" s="6"/>
      <c r="I8" s="7">
        <f>'июль 2019'!I8+138.51684/1.2</f>
        <v>192.13808333333333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5">
        <v>3</v>
      </c>
      <c r="B11" s="6" t="s">
        <v>13</v>
      </c>
      <c r="C11" s="6">
        <f>'июль 2019'!C11</f>
        <v>1</v>
      </c>
      <c r="D11" s="6"/>
      <c r="E11" s="6"/>
      <c r="F11" s="10">
        <f>'июль 2019'!F11</f>
        <v>200</v>
      </c>
      <c r="G11" s="6"/>
      <c r="H11" s="6"/>
      <c r="I11" s="7">
        <f>'июль 2019'!I11</f>
        <v>48.970500000000001</v>
      </c>
      <c r="J11" s="6"/>
      <c r="K11" s="6"/>
      <c r="M11" s="14">
        <f>I7+I8+I11</f>
        <v>284.17313333333334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341.00776000000002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3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2019-09-03T07:43:33Z</dcterms:modified>
</cp:coreProperties>
</file>