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62" i="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E45"/>
  <c r="E44"/>
  <c r="C42"/>
  <c r="C41"/>
  <c r="C40"/>
  <c r="C39"/>
  <c r="C38"/>
  <c r="C37"/>
  <c r="C36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44" l="1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<sst xmlns="http://schemas.openxmlformats.org/spreadsheetml/2006/main" count="107" uniqueCount="98">
  <si>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</si>
  <si>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</si>
  <si>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</si>
  <si>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</si>
  <si>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</si>
  <si>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</si>
  <si>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</si>
  <si>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</si>
  <si>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</si>
  <si>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</si>
  <si>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</si>
  <si>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</si>
  <si>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</si>
  <si>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</si>
  <si>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</si>
  <si>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</si>
  <si>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</si>
  <si>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</si>
  <si>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</si>
  <si>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</si>
  <si>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</si>
  <si>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</si>
  <si>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</si>
  <si>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</si>
  <si>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</si>
  <si>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</si>
  <si>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</si>
  <si>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</si>
  <si>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</si>
  <si>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</si>
  <si>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</si>
  <si>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</si>
  <si>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</si>
  <si>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</si>
  <si>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</si>
  <si>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</si>
  <si>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</si>
  <si>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</si>
  <si>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</si>
  <si>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</si>
  <si>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</si>
  <si>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</si>
  <si>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</si>
  <si>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</si>
  <si>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</si>
  <si>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</si>
  <si>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</si>
  <si>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</si>
  <si>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</si>
  <si>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</si>
  <si>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</si>
  <si>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</si>
  <si>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</si>
  <si>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</si>
  <si>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</si>
  <si>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</si>
  <si>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</si>
  <si>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</si>
  <si>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</si>
  <si>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</si>
  <si>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</si>
  <si>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</si>
  <si>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</si>
  <si>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</si>
  <si>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</si>
  <si>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</si>
  <si>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</si>
  <si>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</si>
  <si>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</si>
  <si>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</si>
  <si>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</si>
  <si>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</si>
  <si>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</si>
  <si>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</si>
  <si>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</si>
  <si>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</si>
  <si>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</si>
  <si>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</si>
  <si>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</si>
  <si>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</si>
  <si>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</si>
  <si>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</si>
  <si>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</si>
  <si>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</si>
  <si>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</si>
  <si>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</si>
  <si>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</si>
  <si>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</si>
  <si>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</si>
  <si>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</si>
  <si>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</si>
  <si>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</si>
  <si>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</si>
  <si>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</si>
  <si>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</si>
  <si>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</si>
  <si>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декабрь 2018 года</t>
    </r>
  </si>
  <si>
    <t>+19000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</si>
</sst>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5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1" zoomScale="75" zoomScaleSheetLayoutView="75" workbookViewId="0">
      <selection activeCell="G22" sqref="G2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5"/>
      <c r="C5" s="86"/>
      <c r="D5" s="33"/>
      <c r="F5" s="87"/>
      <c r="G5" s="87"/>
      <c r="H5" s="87"/>
      <c r="I5" s="34"/>
      <c r="J5" s="34"/>
      <c r="K5" s="34"/>
      <c r="L5" s="34"/>
    </row>
    <row r="6" spans="1:12" s="7" customFormat="1" ht="21.75" customHeight="1">
      <c r="A6" s="88" t="s">
        <v>96</v>
      </c>
      <c r="B6" s="89"/>
      <c r="C6" s="89"/>
      <c r="D6" s="89"/>
      <c r="E6" s="89"/>
      <c r="F6" s="89"/>
      <c r="G6" s="89"/>
      <c r="H6" s="89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7971653</v>
      </c>
      <c r="D9" s="55"/>
      <c r="E9" s="76">
        <f>E11+E18</f>
        <v>2717837</v>
      </c>
      <c r="F9" s="76">
        <f>F11+F18</f>
        <v>154814</v>
      </c>
      <c r="G9" s="76">
        <f>G11+G18</f>
        <v>5059807</v>
      </c>
      <c r="H9" s="76">
        <f>H11+H18</f>
        <v>39195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7971653</v>
      </c>
      <c r="D11" s="63"/>
      <c r="E11" s="62">
        <f>SUM(E13:E17)</f>
        <v>2717837</v>
      </c>
      <c r="F11" s="62">
        <f>SUM(F13:F17)</f>
        <v>154814</v>
      </c>
      <c r="G11" s="62">
        <f>SUM(G13:G17)</f>
        <v>5059807</v>
      </c>
      <c r="H11" s="62">
        <f>SUM(H13:H17)</f>
        <v>39195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128943</v>
      </c>
      <c r="D13" s="63"/>
      <c r="E13" s="82">
        <v>128943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179369</v>
      </c>
      <c r="D14" s="63"/>
      <c r="E14" s="82"/>
      <c r="F14" s="65"/>
      <c r="G14" s="65">
        <v>176991</v>
      </c>
      <c r="H14" s="65">
        <v>2378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30906</v>
      </c>
      <c r="D15" s="63"/>
      <c r="E15" s="82"/>
      <c r="F15" s="65"/>
      <c r="G15" s="65"/>
      <c r="H15" s="65">
        <v>30906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7632435</v>
      </c>
      <c r="D16" s="67"/>
      <c r="E16" s="81">
        <v>2588894</v>
      </c>
      <c r="F16" s="80">
        <v>154814</v>
      </c>
      <c r="G16" s="80">
        <v>4882816</v>
      </c>
      <c r="H16" s="80">
        <v>5911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6827455</v>
      </c>
      <c r="D22" s="67"/>
      <c r="E22" s="73">
        <f>E23+E60</f>
        <v>0</v>
      </c>
      <c r="F22" s="73">
        <f>F23+F60</f>
        <v>0</v>
      </c>
      <c r="G22" s="73">
        <f>G23+G60</f>
        <v>3695300</v>
      </c>
      <c r="H22" s="73">
        <f>H23+H60</f>
        <v>3132155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6618238</v>
      </c>
      <c r="D23" s="67"/>
      <c r="E23" s="66">
        <f>E24+E43+E52</f>
        <v>0</v>
      </c>
      <c r="F23" s="66">
        <f>F24+F43+F52</f>
        <v>0</v>
      </c>
      <c r="G23" s="66">
        <f>G24+G43+G52</f>
        <v>3486083</v>
      </c>
      <c r="H23" s="66">
        <f>H24+H43+H52</f>
        <v>3132155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3330661</v>
      </c>
      <c r="D24" s="67"/>
      <c r="E24" s="66"/>
      <c r="F24" s="66"/>
      <c r="G24" s="66">
        <v>2664174</v>
      </c>
      <c r="H24" s="66">
        <v>666487</v>
      </c>
      <c r="I24" s="56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1211378</v>
      </c>
      <c r="D25" s="67"/>
      <c r="E25" s="66">
        <f>SUM(E26:E33)</f>
        <v>0</v>
      </c>
      <c r="F25" s="66">
        <f>SUM(F26:F33)</f>
        <v>0</v>
      </c>
      <c r="G25" s="66">
        <f>SUM(G26:G33)</f>
        <v>553544</v>
      </c>
      <c r="H25" s="66">
        <f>SUM(H26:H33)</f>
        <v>657834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98209</v>
      </c>
      <c r="D28" s="67"/>
      <c r="E28" s="66"/>
      <c r="F28" s="66"/>
      <c r="G28" s="66">
        <v>84894</v>
      </c>
      <c r="H28" s="66">
        <v>13315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312432</v>
      </c>
      <c r="D29" s="67"/>
      <c r="E29" s="66"/>
      <c r="F29" s="66"/>
      <c r="G29" s="84">
        <v>305826</v>
      </c>
      <c r="H29" s="66">
        <v>6606</v>
      </c>
      <c r="I29" s="83" t="s">
        <v>97</v>
      </c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11556</v>
      </c>
      <c r="D30" s="67"/>
      <c r="E30" s="66"/>
      <c r="F30" s="66"/>
      <c r="G30" s="66"/>
      <c r="H30" s="66">
        <v>11556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5790</v>
      </c>
      <c r="D31" s="67"/>
      <c r="E31" s="66"/>
      <c r="F31" s="66"/>
      <c r="G31" s="66">
        <v>3812</v>
      </c>
      <c r="H31" s="66">
        <v>1978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461754</v>
      </c>
      <c r="D32" s="67"/>
      <c r="E32" s="66"/>
      <c r="F32" s="66"/>
      <c r="G32" s="66">
        <v>69505</v>
      </c>
      <c r="H32" s="66">
        <v>392249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321637</v>
      </c>
      <c r="D33" s="67"/>
      <c r="E33" s="66"/>
      <c r="F33" s="66"/>
      <c r="G33" s="66">
        <v>89507</v>
      </c>
      <c r="H33" s="66">
        <v>232130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1886662</v>
      </c>
      <c r="D34" s="67"/>
      <c r="E34" s="66">
        <f>SUM(E35:E42)</f>
        <v>0</v>
      </c>
      <c r="F34" s="66">
        <f>SUM(F35:F42)</f>
        <v>0</v>
      </c>
      <c r="G34" s="66">
        <f>SUM(G35:G42)</f>
        <v>84820</v>
      </c>
      <c r="H34" s="66">
        <f>SUM(H35:H42)</f>
        <v>1801842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579501</v>
      </c>
      <c r="D35" s="67"/>
      <c r="E35" s="66"/>
      <c r="F35" s="66"/>
      <c r="G35" s="66"/>
      <c r="H35" s="66">
        <v>579501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484791</v>
      </c>
      <c r="D36" s="67"/>
      <c r="E36" s="66"/>
      <c r="F36" s="66"/>
      <c r="G36" s="66"/>
      <c r="H36" s="66">
        <v>484791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38675</v>
      </c>
      <c r="D37" s="67"/>
      <c r="E37" s="66"/>
      <c r="F37" s="66"/>
      <c r="G37" s="66">
        <v>400</v>
      </c>
      <c r="H37" s="84">
        <v>38275</v>
      </c>
      <c r="I37" s="56">
        <v>-110</v>
      </c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168488</v>
      </c>
      <c r="D38" s="67"/>
      <c r="E38" s="66"/>
      <c r="F38" s="66"/>
      <c r="G38" s="66">
        <v>366</v>
      </c>
      <c r="H38" s="84">
        <v>168122</v>
      </c>
      <c r="I38" s="56">
        <v>-4125</v>
      </c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99182</v>
      </c>
      <c r="D39" s="67"/>
      <c r="E39" s="66"/>
      <c r="F39" s="66"/>
      <c r="G39" s="66"/>
      <c r="H39" s="66">
        <v>99182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24796</v>
      </c>
      <c r="D40" s="67"/>
      <c r="E40" s="66"/>
      <c r="F40" s="66"/>
      <c r="G40" s="66">
        <v>1920</v>
      </c>
      <c r="H40" s="66">
        <v>22876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293788</v>
      </c>
      <c r="D41" s="67"/>
      <c r="E41" s="66"/>
      <c r="F41" s="66"/>
      <c r="G41" s="66">
        <v>66101</v>
      </c>
      <c r="H41" s="66">
        <v>227687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197441</v>
      </c>
      <c r="D42" s="67"/>
      <c r="E42" s="66"/>
      <c r="F42" s="66"/>
      <c r="G42" s="66">
        <v>16033</v>
      </c>
      <c r="H42" s="66">
        <v>181408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3098040</v>
      </c>
      <c r="D43" s="67"/>
      <c r="E43" s="66">
        <f>SUM(E44:E51)</f>
        <v>0</v>
      </c>
      <c r="F43" s="66">
        <f>SUM(F44:F51)</f>
        <v>0</v>
      </c>
      <c r="G43" s="66">
        <f>SUM(G44:G51)</f>
        <v>638364</v>
      </c>
      <c r="H43" s="66">
        <f>SUM(H44:H51)</f>
        <v>2459676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579501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0</v>
      </c>
      <c r="H44" s="66">
        <f t="shared" si="3"/>
        <v>579501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484791</v>
      </c>
      <c r="D45" s="67"/>
      <c r="E45" s="66">
        <f t="shared" si="3"/>
        <v>0</v>
      </c>
      <c r="F45" s="66">
        <f t="shared" si="3"/>
        <v>0</v>
      </c>
      <c r="G45" s="66">
        <f t="shared" si="3"/>
        <v>0</v>
      </c>
      <c r="H45" s="66">
        <f t="shared" si="3"/>
        <v>484791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136884</v>
      </c>
      <c r="D46" s="67"/>
      <c r="E46" s="66">
        <f t="shared" si="3"/>
        <v>0</v>
      </c>
      <c r="F46" s="66">
        <f t="shared" si="3"/>
        <v>0</v>
      </c>
      <c r="G46" s="66">
        <f t="shared" si="3"/>
        <v>85294</v>
      </c>
      <c r="H46" s="66">
        <f t="shared" si="3"/>
        <v>51590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480920</v>
      </c>
      <c r="D47" s="67"/>
      <c r="E47" s="66">
        <f t="shared" si="3"/>
        <v>0</v>
      </c>
      <c r="F47" s="66">
        <f t="shared" si="3"/>
        <v>0</v>
      </c>
      <c r="G47" s="66">
        <f t="shared" si="3"/>
        <v>306192</v>
      </c>
      <c r="H47" s="66">
        <f t="shared" si="3"/>
        <v>174728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110738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110738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30586</v>
      </c>
      <c r="D49" s="67"/>
      <c r="E49" s="66">
        <f t="shared" si="3"/>
        <v>0</v>
      </c>
      <c r="F49" s="66">
        <f t="shared" si="3"/>
        <v>0</v>
      </c>
      <c r="G49" s="66">
        <f t="shared" si="3"/>
        <v>5732</v>
      </c>
      <c r="H49" s="66">
        <f t="shared" si="3"/>
        <v>24854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755542</v>
      </c>
      <c r="D50" s="67"/>
      <c r="E50" s="66">
        <f t="shared" si="3"/>
        <v>0</v>
      </c>
      <c r="F50" s="66">
        <f t="shared" si="3"/>
        <v>0</v>
      </c>
      <c r="G50" s="66">
        <f t="shared" si="3"/>
        <v>135606</v>
      </c>
      <c r="H50" s="66">
        <f t="shared" si="3"/>
        <v>619936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519078</v>
      </c>
      <c r="D51" s="67"/>
      <c r="E51" s="66">
        <f t="shared" si="3"/>
        <v>0</v>
      </c>
      <c r="F51" s="66">
        <f t="shared" si="3"/>
        <v>0</v>
      </c>
      <c r="G51" s="66">
        <f t="shared" si="3"/>
        <v>105540</v>
      </c>
      <c r="H51" s="66">
        <f t="shared" si="3"/>
        <v>413538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189537</v>
      </c>
      <c r="D52" s="67"/>
      <c r="E52" s="66">
        <f>SUM(E53:E59)</f>
        <v>0</v>
      </c>
      <c r="F52" s="66">
        <f>SUM(F53:F59)</f>
        <v>0</v>
      </c>
      <c r="G52" s="66">
        <f>SUM(G53:G59)</f>
        <v>183545</v>
      </c>
      <c r="H52" s="66">
        <f>SUM(H53:H59)</f>
        <v>5992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95691</v>
      </c>
      <c r="D53" s="67"/>
      <c r="E53" s="66"/>
      <c r="F53" s="66"/>
      <c r="G53" s="66">
        <v>95691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83913</v>
      </c>
      <c r="D54" s="67"/>
      <c r="E54" s="66"/>
      <c r="F54" s="66"/>
      <c r="G54" s="66">
        <v>83913</v>
      </c>
      <c r="H54" s="66"/>
      <c r="I54" s="56"/>
      <c r="J54" s="56"/>
      <c r="K54" s="56"/>
      <c r="L54" s="56"/>
    </row>
    <row r="55" spans="1:12" s="60" customFormat="1" ht="47.2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47.2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399</v>
      </c>
      <c r="D57" s="67"/>
      <c r="E57" s="66"/>
      <c r="F57" s="66"/>
      <c r="G57" s="66">
        <v>46</v>
      </c>
      <c r="H57" s="66">
        <v>353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9534</v>
      </c>
      <c r="D59" s="67"/>
      <c r="E59" s="66"/>
      <c r="F59" s="66"/>
      <c r="G59" s="66">
        <v>3895</v>
      </c>
      <c r="H59" s="66">
        <v>5639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209217</v>
      </c>
      <c r="D60" s="67"/>
      <c r="E60" s="65">
        <f>E62+E64</f>
        <v>0</v>
      </c>
      <c r="F60" s="65">
        <f>F62+F64</f>
        <v>0</v>
      </c>
      <c r="G60" s="65">
        <f>G62+G64</f>
        <v>209217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209217</v>
      </c>
      <c r="D62" s="67"/>
      <c r="E62" s="65"/>
      <c r="F62" s="65"/>
      <c r="G62" s="65">
        <v>209217</v>
      </c>
      <c r="H62" s="65"/>
      <c r="I62" s="56"/>
      <c r="J62" s="56"/>
      <c r="K62" s="56"/>
      <c r="L62" s="56"/>
    </row>
    <row r="63" spans="1:12" s="60" customFormat="1" ht="31.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1144198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2019-01-06T12:24:51Z</cp:lastPrinted>
  <dcterms:created xsi:type="dcterms:W3CDTF">2006-02-14T09:13:21Z</dcterms:created>
  <dcterms:modified xsi:type="dcterms:W3CDTF">2019-01-10T05:21:29Z</dcterms:modified>
</cp:coreProperties>
</file>