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Лист2!$A$1:$H$80</definedName>
  </definedNames>
  <calcPr calcId="125725"/>
</workbook>
</file>

<file path=xl/calcChain.xml><?xml version="1.0" encoding="utf-8"?>
<calcChain xmlns="http://schemas.openxmlformats.org/spreadsheetml/2006/main">
  <c r="C62" i="2"/>
  <c r="C15"/>
  <c r="C16"/>
  <c r="G25" l="1"/>
  <c r="H60" l="1"/>
  <c r="G60"/>
  <c r="F60"/>
  <c r="E60"/>
  <c r="C59"/>
  <c r="C58"/>
  <c r="C57"/>
  <c r="C54"/>
  <c r="C53"/>
  <c r="H52"/>
  <c r="G52"/>
  <c r="F52"/>
  <c r="E52"/>
  <c r="H51"/>
  <c r="H50"/>
  <c r="H49"/>
  <c r="H48"/>
  <c r="H47"/>
  <c r="H46"/>
  <c r="H45"/>
  <c r="H44"/>
  <c r="G51"/>
  <c r="G50"/>
  <c r="G49"/>
  <c r="G48"/>
  <c r="G47"/>
  <c r="G46"/>
  <c r="G45"/>
  <c r="G44"/>
  <c r="F51"/>
  <c r="F50"/>
  <c r="F49"/>
  <c r="F48"/>
  <c r="F47"/>
  <c r="F46"/>
  <c r="F45"/>
  <c r="F44"/>
  <c r="F43" s="1"/>
  <c r="F23" s="1"/>
  <c r="F22" s="1"/>
  <c r="E51"/>
  <c r="E50"/>
  <c r="E49"/>
  <c r="E48"/>
  <c r="E47"/>
  <c r="E46"/>
  <c r="E45"/>
  <c r="E44"/>
  <c r="C42"/>
  <c r="C41"/>
  <c r="C40"/>
  <c r="C39"/>
  <c r="C38"/>
  <c r="C37"/>
  <c r="C36"/>
  <c r="C35"/>
  <c r="H34"/>
  <c r="G34"/>
  <c r="F34"/>
  <c r="E34"/>
  <c r="C33"/>
  <c r="C32"/>
  <c r="C31"/>
  <c r="C30"/>
  <c r="C29"/>
  <c r="C28"/>
  <c r="H25"/>
  <c r="F25"/>
  <c r="E25"/>
  <c r="C24"/>
  <c r="C14"/>
  <c r="C13"/>
  <c r="H11"/>
  <c r="G11"/>
  <c r="F11"/>
  <c r="E11"/>
  <c r="C44" l="1"/>
  <c r="C46"/>
  <c r="C50"/>
  <c r="C60"/>
  <c r="C51"/>
  <c r="C47"/>
  <c r="E43"/>
  <c r="E23" s="1"/>
  <c r="E22" s="1"/>
  <c r="C52"/>
  <c r="C48"/>
  <c r="C45"/>
  <c r="C49"/>
  <c r="G43"/>
  <c r="G23" s="1"/>
  <c r="G22" s="1"/>
  <c r="C34"/>
  <c r="H43"/>
  <c r="H23" s="1"/>
  <c r="H22" s="1"/>
  <c r="C25"/>
  <c r="C11"/>
  <c r="C22" l="1"/>
  <c r="C43"/>
  <c r="C23"/>
  <c r="C17"/>
  <c r="E67" l="1"/>
  <c r="C20"/>
  <c r="C55"/>
  <c r="C56"/>
  <c r="F67" l="1"/>
  <c r="G67"/>
  <c r="H67"/>
  <c r="F18"/>
  <c r="F9" s="1"/>
  <c r="G18"/>
  <c r="G9" s="1"/>
  <c r="H18"/>
  <c r="H9" s="1"/>
  <c r="E18"/>
  <c r="E9" s="1"/>
  <c r="C70"/>
  <c r="C69"/>
  <c r="C65"/>
  <c r="C64"/>
  <c r="C63"/>
  <c r="C27"/>
  <c r="C26"/>
  <c r="C9" l="1"/>
  <c r="C72" s="1"/>
  <c r="C18"/>
  <c r="C67"/>
</calcChain>
</file>

<file path=xl/sharedStrings.xml><?xml version="1.0" encoding="utf-8"?>
<sst xmlns="http://schemas.openxmlformats.org/spreadsheetml/2006/main" count="106" uniqueCount="97">
  <si>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</si>
  <si>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</si>
  <si>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</si>
  <si>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</si>
  <si>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</si>
  <si>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</si>
  <si>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</si>
  <si>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</si>
  <si>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</si>
  <si>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</si>
  <si>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</si>
  <si>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</si>
  <si>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</si>
  <si>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</si>
  <si>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</si>
  <si>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</si>
  <si>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</si>
  <si>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</si>
  <si>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</si>
  <si>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</si>
  <si>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</si>
  <si>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</si>
  <si>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</si>
  <si>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</si>
  <si>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</si>
  <si>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</si>
  <si>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</si>
  <si>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</si>
  <si>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</si>
  <si>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</si>
  <si>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</si>
  <si>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</si>
  <si>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</si>
  <si>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</si>
  <si>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</si>
  <si>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</si>
  <si>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</si>
  <si>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</si>
  <si>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</si>
  <si>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</si>
  <si>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</si>
  <si>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</si>
  <si>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</si>
  <si>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</si>
  <si>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</si>
  <si>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</si>
  <si>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</si>
  <si>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</si>
  <si>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</si>
  <si>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</si>
  <si>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</si>
  <si>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</si>
  <si>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</si>
  <si>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</si>
  <si>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</si>
  <si>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</si>
  <si>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</si>
  <si>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</si>
  <si>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</si>
  <si>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</si>
  <si>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</si>
  <si>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</si>
  <si>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</si>
  <si>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</si>
  <si>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</si>
  <si>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</si>
  <si>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</si>
  <si>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</si>
  <si>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</si>
  <si>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</si>
  <si>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</si>
  <si>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</si>
  <si>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</si>
  <si>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</si>
  <si>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</si>
  <si>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</si>
  <si>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</si>
  <si>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</si>
  <si>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</si>
  <si>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</si>
  <si>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</si>
  <si>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</si>
  <si>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</si>
  <si>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</si>
  <si>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</si>
  <si>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</si>
  <si>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</si>
  <si>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</si>
  <si>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</si>
  <si>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</si>
  <si>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</si>
  <si>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</si>
  <si>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1.1.3.</t>
  </si>
  <si>
    <t>ООО "КрасКом"</t>
  </si>
  <si>
    <t>ООО "Сибирские коммунальные системы"</t>
  </si>
  <si>
    <t>________________________ / А.В. Портнягин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</si>
  <si>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ноябрь 2018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</si>
</sst>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3" fontId="10" fillId="4" borderId="1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abSelected="1" view="pageBreakPreview" topLeftCell="A51" zoomScale="75" zoomScaleSheetLayoutView="75" workbookViewId="0">
      <selection activeCell="C72" sqref="C72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18.75" hidden="1" customHeight="1">
      <c r="B5" s="84"/>
      <c r="C5" s="85"/>
      <c r="D5" s="33"/>
      <c r="F5" s="86"/>
      <c r="G5" s="86"/>
      <c r="H5" s="86"/>
      <c r="I5" s="34"/>
      <c r="J5" s="34"/>
      <c r="K5" s="34"/>
      <c r="L5" s="34"/>
    </row>
    <row r="6" spans="1:12" s="7" customFormat="1" ht="21.75" customHeight="1">
      <c r="A6" s="87" t="s">
        <v>96</v>
      </c>
      <c r="B6" s="88"/>
      <c r="C6" s="88"/>
      <c r="D6" s="88"/>
      <c r="E6" s="88"/>
      <c r="F6" s="88"/>
      <c r="G6" s="88"/>
      <c r="H6" s="88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7213157</v>
      </c>
      <c r="D9" s="55"/>
      <c r="E9" s="76">
        <f>E11+E18</f>
        <v>2475615</v>
      </c>
      <c r="F9" s="76">
        <f>F11+F18</f>
        <v>130494</v>
      </c>
      <c r="G9" s="76">
        <f>G11+G18</f>
        <v>4570758</v>
      </c>
      <c r="H9" s="76">
        <f>H11+H18</f>
        <v>36290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7213157</v>
      </c>
      <c r="D11" s="63"/>
      <c r="E11" s="62">
        <f>SUM(E13:E17)</f>
        <v>2475615</v>
      </c>
      <c r="F11" s="62">
        <f>SUM(F13:F17)</f>
        <v>130494</v>
      </c>
      <c r="G11" s="62">
        <f>SUM(G13:G17)</f>
        <v>4570758</v>
      </c>
      <c r="H11" s="62">
        <f>SUM(H13:H17)</f>
        <v>36290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77</v>
      </c>
      <c r="C13" s="65">
        <f>SUM(E13:H13)</f>
        <v>123401</v>
      </c>
      <c r="D13" s="63"/>
      <c r="E13" s="82">
        <v>123401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91</v>
      </c>
      <c r="B14" s="40" t="s">
        <v>93</v>
      </c>
      <c r="C14" s="65">
        <f>SUM(E14:H14)</f>
        <v>183493</v>
      </c>
      <c r="D14" s="63"/>
      <c r="E14" s="82"/>
      <c r="F14" s="65"/>
      <c r="G14" s="65">
        <v>181240</v>
      </c>
      <c r="H14" s="65">
        <v>2253</v>
      </c>
      <c r="I14" s="56"/>
      <c r="J14" s="56"/>
      <c r="K14" s="56"/>
      <c r="L14" s="56"/>
    </row>
    <row r="15" spans="1:12" s="60" customFormat="1" ht="15.75">
      <c r="A15" s="64" t="s">
        <v>91</v>
      </c>
      <c r="B15" s="40" t="s">
        <v>94</v>
      </c>
      <c r="C15" s="65">
        <f>SUM(E15:H15)</f>
        <v>28996</v>
      </c>
      <c r="D15" s="63"/>
      <c r="E15" s="82"/>
      <c r="F15" s="65"/>
      <c r="G15" s="65"/>
      <c r="H15" s="65">
        <v>28996</v>
      </c>
      <c r="I15" s="56"/>
      <c r="J15" s="56"/>
      <c r="K15" s="56"/>
      <c r="L15" s="56"/>
    </row>
    <row r="16" spans="1:12" s="60" customFormat="1" ht="15.75">
      <c r="A16" s="64" t="s">
        <v>92</v>
      </c>
      <c r="B16" s="40" t="s">
        <v>78</v>
      </c>
      <c r="C16" s="65">
        <f>SUM(E16:H16)</f>
        <v>6877267</v>
      </c>
      <c r="D16" s="67"/>
      <c r="E16" s="81">
        <v>2352214</v>
      </c>
      <c r="F16" s="80">
        <v>130494</v>
      </c>
      <c r="G16" s="80">
        <v>4389518</v>
      </c>
      <c r="H16" s="80">
        <v>5041</v>
      </c>
      <c r="I16" s="56"/>
      <c r="J16" s="56"/>
      <c r="K16" s="56"/>
      <c r="L16" s="56"/>
    </row>
    <row r="17" spans="1:12" s="60" customFormat="1" ht="18" hidden="1" customHeight="1">
      <c r="A17" s="64" t="s">
        <v>89</v>
      </c>
      <c r="B17" s="60" t="s">
        <v>79</v>
      </c>
      <c r="C17" s="65">
        <f t="shared" ref="C17:C70" si="0">SUM(E17:H17)</f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 t="shared" ref="F18:H18" si="1">F20</f>
        <v>0</v>
      </c>
      <c r="G18" s="62">
        <f t="shared" si="1"/>
        <v>0</v>
      </c>
      <c r="H18" s="62">
        <f t="shared" si="1"/>
        <v>0</v>
      </c>
      <c r="I18" s="56"/>
      <c r="J18" s="56"/>
      <c r="K18" s="56"/>
      <c r="L18" s="56"/>
    </row>
    <row r="19" spans="1:12" s="70" customFormat="1" ht="15.75" hidden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>SUM(E22:H22)</f>
        <v>6436329</v>
      </c>
      <c r="D22" s="67"/>
      <c r="E22" s="73">
        <f>E23+E60</f>
        <v>0</v>
      </c>
      <c r="F22" s="73">
        <f>F23+F60</f>
        <v>0</v>
      </c>
      <c r="G22" s="73">
        <f>G23+G60</f>
        <v>3409894</v>
      </c>
      <c r="H22" s="73">
        <f>H23+H60</f>
        <v>3026435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50</v>
      </c>
      <c r="C23" s="66">
        <f>SUM(E23:H23)</f>
        <v>6285221</v>
      </c>
      <c r="D23" s="67"/>
      <c r="E23" s="66">
        <f>E24+E43+E52</f>
        <v>0</v>
      </c>
      <c r="F23" s="66">
        <f>F24+F43+F52</f>
        <v>0</v>
      </c>
      <c r="G23" s="66">
        <f>G24+G43+G52</f>
        <v>3258786</v>
      </c>
      <c r="H23" s="66">
        <f>H24+H43+H52</f>
        <v>3026435</v>
      </c>
      <c r="I23" s="56"/>
      <c r="J23" s="56"/>
      <c r="K23" s="56"/>
      <c r="L23" s="56"/>
    </row>
    <row r="24" spans="1:12" s="60" customFormat="1" ht="15.75">
      <c r="A24" s="74" t="s">
        <v>35</v>
      </c>
      <c r="B24" s="43" t="s">
        <v>39</v>
      </c>
      <c r="C24" s="66">
        <f>SUM(E24:H24)</f>
        <v>3035949</v>
      </c>
      <c r="D24" s="67"/>
      <c r="E24" s="66"/>
      <c r="F24" s="66"/>
      <c r="G24" s="66">
        <v>2405043</v>
      </c>
      <c r="H24" s="66">
        <v>630906</v>
      </c>
      <c r="I24" s="56"/>
      <c r="J24" s="56"/>
      <c r="K24" s="56"/>
      <c r="L24" s="56"/>
    </row>
    <row r="25" spans="1:12" s="60" customFormat="1" ht="15.75">
      <c r="A25" s="74" t="s">
        <v>36</v>
      </c>
      <c r="B25" s="43" t="s">
        <v>38</v>
      </c>
      <c r="C25" s="66">
        <f>SUM(E25:H25)</f>
        <v>1324208</v>
      </c>
      <c r="D25" s="67"/>
      <c r="E25" s="66">
        <f>SUM(E26:E33)</f>
        <v>0</v>
      </c>
      <c r="F25" s="66">
        <f>SUM(F26:F33)</f>
        <v>0</v>
      </c>
      <c r="G25" s="66">
        <f>SUM(G26:G33)</f>
        <v>626170</v>
      </c>
      <c r="H25" s="66">
        <f>SUM(H26:H33)</f>
        <v>698038</v>
      </c>
      <c r="I25" s="56"/>
      <c r="J25" s="56"/>
      <c r="K25" s="56"/>
      <c r="L25" s="56"/>
    </row>
    <row r="26" spans="1:12" s="60" customFormat="1" ht="31.5" hidden="1">
      <c r="A26" s="74"/>
      <c r="B26" s="44" t="s">
        <v>51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 hidden="1">
      <c r="A27" s="74"/>
      <c r="B27" s="44" t="s">
        <v>52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>
      <c r="A28" s="74"/>
      <c r="B28" s="44" t="s">
        <v>43</v>
      </c>
      <c r="C28" s="66">
        <f t="shared" ref="C28:C46" si="2">SUM(E28:H28)</f>
        <v>201057</v>
      </c>
      <c r="D28" s="67"/>
      <c r="E28" s="66"/>
      <c r="F28" s="66"/>
      <c r="G28" s="66">
        <v>188115</v>
      </c>
      <c r="H28" s="66">
        <v>12942</v>
      </c>
      <c r="I28" s="56"/>
      <c r="J28" s="56"/>
      <c r="K28" s="56"/>
      <c r="L28" s="56"/>
    </row>
    <row r="29" spans="1:12" s="60" customFormat="1" ht="31.5">
      <c r="A29" s="74"/>
      <c r="B29" s="44" t="s">
        <v>53</v>
      </c>
      <c r="C29" s="66">
        <f t="shared" si="2"/>
        <v>257121</v>
      </c>
      <c r="D29" s="67"/>
      <c r="E29" s="66"/>
      <c r="F29" s="66"/>
      <c r="G29" s="89">
        <v>250265</v>
      </c>
      <c r="H29" s="66">
        <v>6856</v>
      </c>
      <c r="I29" s="83"/>
      <c r="J29" s="56"/>
      <c r="K29" s="56"/>
      <c r="L29" s="56"/>
    </row>
    <row r="30" spans="1:12" s="60" customFormat="1" ht="31.5">
      <c r="A30" s="74"/>
      <c r="B30" s="44" t="s">
        <v>54</v>
      </c>
      <c r="C30" s="66">
        <f t="shared" si="2"/>
        <v>11314</v>
      </c>
      <c r="D30" s="67"/>
      <c r="E30" s="66"/>
      <c r="F30" s="66"/>
      <c r="G30" s="66"/>
      <c r="H30" s="66">
        <v>11314</v>
      </c>
      <c r="I30" s="56"/>
      <c r="J30" s="56"/>
      <c r="K30" s="56"/>
      <c r="L30" s="56"/>
    </row>
    <row r="31" spans="1:12" s="60" customFormat="1" ht="31.5">
      <c r="A31" s="74"/>
      <c r="B31" s="44" t="s">
        <v>80</v>
      </c>
      <c r="C31" s="66">
        <f t="shared" si="2"/>
        <v>7182</v>
      </c>
      <c r="D31" s="67"/>
      <c r="E31" s="66"/>
      <c r="F31" s="66"/>
      <c r="G31" s="66">
        <v>4202</v>
      </c>
      <c r="H31" s="66">
        <v>2980</v>
      </c>
      <c r="I31" s="56"/>
      <c r="J31" s="56"/>
      <c r="K31" s="56"/>
      <c r="L31" s="56"/>
    </row>
    <row r="32" spans="1:12" s="60" customFormat="1" ht="31.5">
      <c r="A32" s="74"/>
      <c r="B32" s="44" t="s">
        <v>55</v>
      </c>
      <c r="C32" s="66">
        <f t="shared" si="2"/>
        <v>455883</v>
      </c>
      <c r="D32" s="67"/>
      <c r="E32" s="66"/>
      <c r="F32" s="66"/>
      <c r="G32" s="66">
        <v>69505</v>
      </c>
      <c r="H32" s="66">
        <v>386378</v>
      </c>
      <c r="I32" s="56"/>
      <c r="J32" s="56"/>
      <c r="K32" s="56"/>
      <c r="L32" s="56"/>
    </row>
    <row r="33" spans="1:12" s="60" customFormat="1" ht="31.5">
      <c r="A33" s="74"/>
      <c r="B33" s="44" t="s">
        <v>56</v>
      </c>
      <c r="C33" s="66">
        <f t="shared" si="2"/>
        <v>391651</v>
      </c>
      <c r="D33" s="67"/>
      <c r="E33" s="66"/>
      <c r="F33" s="66"/>
      <c r="G33" s="66">
        <v>114083</v>
      </c>
      <c r="H33" s="66">
        <v>277568</v>
      </c>
      <c r="I33" s="56"/>
      <c r="J33" s="56"/>
      <c r="K33" s="56"/>
      <c r="L33" s="56"/>
    </row>
    <row r="34" spans="1:12" s="60" customFormat="1" ht="15.75">
      <c r="A34" s="74" t="s">
        <v>40</v>
      </c>
      <c r="B34" s="43" t="s">
        <v>49</v>
      </c>
      <c r="C34" s="66">
        <f t="shared" si="2"/>
        <v>1786811</v>
      </c>
      <c r="D34" s="67"/>
      <c r="E34" s="66">
        <f>SUM(E35:E42)</f>
        <v>0</v>
      </c>
      <c r="F34" s="66">
        <f>SUM(F35:F42)</f>
        <v>0</v>
      </c>
      <c r="G34" s="66">
        <f>SUM(G35:G42)</f>
        <v>95686</v>
      </c>
      <c r="H34" s="66">
        <f>SUM(H35:H42)</f>
        <v>1691125</v>
      </c>
      <c r="I34" s="56"/>
      <c r="J34" s="56"/>
      <c r="K34" s="56"/>
      <c r="L34" s="56"/>
    </row>
    <row r="35" spans="1:12" s="60" customFormat="1" ht="31.5">
      <c r="A35" s="74"/>
      <c r="B35" s="44" t="s">
        <v>57</v>
      </c>
      <c r="C35" s="66">
        <f t="shared" si="2"/>
        <v>596225</v>
      </c>
      <c r="D35" s="67"/>
      <c r="E35" s="66"/>
      <c r="F35" s="66"/>
      <c r="G35" s="66"/>
      <c r="H35" s="66">
        <v>596225</v>
      </c>
      <c r="I35" s="56"/>
      <c r="J35" s="56"/>
      <c r="K35" s="56"/>
      <c r="L35" s="56"/>
    </row>
    <row r="36" spans="1:12" s="60" customFormat="1" ht="31.5">
      <c r="A36" s="74"/>
      <c r="B36" s="44" t="s">
        <v>85</v>
      </c>
      <c r="C36" s="66">
        <f t="shared" si="2"/>
        <v>425836</v>
      </c>
      <c r="D36" s="67"/>
      <c r="E36" s="66"/>
      <c r="F36" s="66"/>
      <c r="G36" s="66"/>
      <c r="H36" s="66">
        <v>425836</v>
      </c>
      <c r="I36" s="56"/>
      <c r="J36" s="56"/>
      <c r="K36" s="56"/>
      <c r="L36" s="56"/>
    </row>
    <row r="37" spans="1:12" s="60" customFormat="1" ht="31.5">
      <c r="A37" s="74"/>
      <c r="B37" s="44" t="s">
        <v>58</v>
      </c>
      <c r="C37" s="66">
        <f t="shared" si="2"/>
        <v>37250</v>
      </c>
      <c r="D37" s="67"/>
      <c r="E37" s="66"/>
      <c r="F37" s="66"/>
      <c r="G37" s="66">
        <v>400</v>
      </c>
      <c r="H37" s="89">
        <v>36850</v>
      </c>
      <c r="I37" s="56"/>
      <c r="J37" s="56"/>
      <c r="K37" s="56"/>
      <c r="L37" s="56"/>
    </row>
    <row r="38" spans="1:12" s="60" customFormat="1" ht="31.5">
      <c r="A38" s="74"/>
      <c r="B38" s="44" t="s">
        <v>81</v>
      </c>
      <c r="C38" s="66">
        <f t="shared" si="2"/>
        <v>127167</v>
      </c>
      <c r="D38" s="67"/>
      <c r="E38" s="66"/>
      <c r="F38" s="66"/>
      <c r="G38" s="66">
        <v>1295</v>
      </c>
      <c r="H38" s="89">
        <v>125872</v>
      </c>
      <c r="I38" s="56"/>
      <c r="J38" s="56"/>
      <c r="K38" s="56"/>
      <c r="L38" s="56"/>
    </row>
    <row r="39" spans="1:12" s="60" customFormat="1" ht="31.5">
      <c r="A39" s="74"/>
      <c r="B39" s="44" t="s">
        <v>60</v>
      </c>
      <c r="C39" s="66">
        <f t="shared" si="2"/>
        <v>99103</v>
      </c>
      <c r="D39" s="67"/>
      <c r="E39" s="66"/>
      <c r="F39" s="66"/>
      <c r="G39" s="66"/>
      <c r="H39" s="66">
        <v>99103</v>
      </c>
      <c r="I39" s="56"/>
      <c r="J39" s="56"/>
      <c r="K39" s="56"/>
      <c r="L39" s="56"/>
    </row>
    <row r="40" spans="1:12" s="60" customFormat="1" ht="31.5">
      <c r="A40" s="74"/>
      <c r="B40" s="44" t="s">
        <v>61</v>
      </c>
      <c r="C40" s="66">
        <f t="shared" si="2"/>
        <v>25988</v>
      </c>
      <c r="D40" s="67"/>
      <c r="E40" s="66"/>
      <c r="F40" s="66"/>
      <c r="G40" s="66">
        <v>39</v>
      </c>
      <c r="H40" s="66">
        <v>25949</v>
      </c>
      <c r="I40" s="56"/>
      <c r="J40" s="56"/>
      <c r="K40" s="56"/>
      <c r="L40" s="56"/>
    </row>
    <row r="41" spans="1:12" s="60" customFormat="1" ht="31.5">
      <c r="A41" s="74"/>
      <c r="B41" s="44" t="s">
        <v>82</v>
      </c>
      <c r="C41" s="66">
        <f t="shared" si="2"/>
        <v>287727</v>
      </c>
      <c r="D41" s="67"/>
      <c r="E41" s="66"/>
      <c r="F41" s="66"/>
      <c r="G41" s="66">
        <v>69326</v>
      </c>
      <c r="H41" s="66">
        <v>218401</v>
      </c>
      <c r="I41" s="56"/>
      <c r="J41" s="56"/>
      <c r="K41" s="56"/>
      <c r="L41" s="56"/>
    </row>
    <row r="42" spans="1:12" s="60" customFormat="1" ht="31.5">
      <c r="A42" s="74"/>
      <c r="B42" s="44" t="s">
        <v>63</v>
      </c>
      <c r="C42" s="66">
        <f t="shared" si="2"/>
        <v>187515</v>
      </c>
      <c r="D42" s="67"/>
      <c r="E42" s="66"/>
      <c r="F42" s="66"/>
      <c r="G42" s="66">
        <v>24626</v>
      </c>
      <c r="H42" s="66">
        <v>162889</v>
      </c>
      <c r="I42" s="56"/>
      <c r="J42" s="56"/>
      <c r="K42" s="56"/>
      <c r="L42" s="56"/>
    </row>
    <row r="43" spans="1:12" s="60" customFormat="1" ht="15.75">
      <c r="A43" s="74" t="s">
        <v>41</v>
      </c>
      <c r="B43" s="45" t="s">
        <v>48</v>
      </c>
      <c r="C43" s="66">
        <f t="shared" si="2"/>
        <v>3111019</v>
      </c>
      <c r="D43" s="67"/>
      <c r="E43" s="66">
        <f>SUM(E44:E51)</f>
        <v>0</v>
      </c>
      <c r="F43" s="66">
        <f>SUM(F44:F51)</f>
        <v>0</v>
      </c>
      <c r="G43" s="66">
        <f>SUM(G44:G51)</f>
        <v>721856</v>
      </c>
      <c r="H43" s="66">
        <f>SUM(H44:H51)</f>
        <v>2389163</v>
      </c>
      <c r="I43" s="56"/>
      <c r="J43" s="56"/>
      <c r="K43" s="56"/>
      <c r="L43" s="56"/>
    </row>
    <row r="44" spans="1:12" s="60" customFormat="1" ht="31.5">
      <c r="A44" s="74"/>
      <c r="B44" s="44" t="s">
        <v>51</v>
      </c>
      <c r="C44" s="66">
        <f t="shared" si="2"/>
        <v>596225</v>
      </c>
      <c r="D44" s="67"/>
      <c r="E44" s="66">
        <f t="shared" ref="E44:H51" si="3">E26+E35</f>
        <v>0</v>
      </c>
      <c r="F44" s="66">
        <f t="shared" si="3"/>
        <v>0</v>
      </c>
      <c r="G44" s="66">
        <f t="shared" si="3"/>
        <v>0</v>
      </c>
      <c r="H44" s="66">
        <f t="shared" si="3"/>
        <v>596225</v>
      </c>
      <c r="I44" s="56"/>
      <c r="J44" s="56"/>
      <c r="K44" s="56"/>
      <c r="L44" s="56"/>
    </row>
    <row r="45" spans="1:12" s="60" customFormat="1" ht="31.5">
      <c r="A45" s="74"/>
      <c r="B45" s="44" t="s">
        <v>52</v>
      </c>
      <c r="C45" s="66">
        <f t="shared" si="2"/>
        <v>425836</v>
      </c>
      <c r="D45" s="67"/>
      <c r="E45" s="66">
        <f t="shared" si="3"/>
        <v>0</v>
      </c>
      <c r="F45" s="66">
        <f t="shared" si="3"/>
        <v>0</v>
      </c>
      <c r="G45" s="66">
        <f t="shared" si="3"/>
        <v>0</v>
      </c>
      <c r="H45" s="66">
        <f t="shared" si="3"/>
        <v>425836</v>
      </c>
      <c r="I45" s="56"/>
      <c r="J45" s="56"/>
      <c r="K45" s="56"/>
      <c r="L45" s="56"/>
    </row>
    <row r="46" spans="1:12" s="60" customFormat="1" ht="31.5">
      <c r="A46" s="74"/>
      <c r="B46" s="44" t="s">
        <v>64</v>
      </c>
      <c r="C46" s="66">
        <f t="shared" si="2"/>
        <v>238307</v>
      </c>
      <c r="D46" s="67"/>
      <c r="E46" s="66">
        <f t="shared" si="3"/>
        <v>0</v>
      </c>
      <c r="F46" s="66">
        <f t="shared" si="3"/>
        <v>0</v>
      </c>
      <c r="G46" s="66">
        <f t="shared" si="3"/>
        <v>188515</v>
      </c>
      <c r="H46" s="66">
        <f t="shared" si="3"/>
        <v>49792</v>
      </c>
      <c r="I46" s="56"/>
      <c r="J46" s="56"/>
      <c r="K46" s="56"/>
      <c r="L46" s="56"/>
    </row>
    <row r="47" spans="1:12" s="60" customFormat="1" ht="31.5">
      <c r="A47" s="74"/>
      <c r="B47" s="44" t="s">
        <v>59</v>
      </c>
      <c r="C47" s="66">
        <f t="shared" ref="C47:C54" si="4">SUM(E47:H47)</f>
        <v>384288</v>
      </c>
      <c r="D47" s="67"/>
      <c r="E47" s="66">
        <f t="shared" si="3"/>
        <v>0</v>
      </c>
      <c r="F47" s="66">
        <f t="shared" si="3"/>
        <v>0</v>
      </c>
      <c r="G47" s="66">
        <f t="shared" si="3"/>
        <v>251560</v>
      </c>
      <c r="H47" s="66">
        <f t="shared" si="3"/>
        <v>132728</v>
      </c>
      <c r="I47" s="56"/>
      <c r="J47" s="56"/>
      <c r="K47" s="56"/>
      <c r="L47" s="56"/>
    </row>
    <row r="48" spans="1:12" s="60" customFormat="1" ht="31.5">
      <c r="A48" s="74"/>
      <c r="B48" s="44" t="s">
        <v>65</v>
      </c>
      <c r="C48" s="66">
        <f t="shared" si="4"/>
        <v>110417</v>
      </c>
      <c r="D48" s="67"/>
      <c r="E48" s="66">
        <f t="shared" si="3"/>
        <v>0</v>
      </c>
      <c r="F48" s="66">
        <f t="shared" si="3"/>
        <v>0</v>
      </c>
      <c r="G48" s="66">
        <f t="shared" si="3"/>
        <v>0</v>
      </c>
      <c r="H48" s="66">
        <f t="shared" si="3"/>
        <v>110417</v>
      </c>
      <c r="I48" s="56"/>
      <c r="J48" s="56"/>
      <c r="K48" s="56"/>
      <c r="L48" s="56"/>
    </row>
    <row r="49" spans="1:12" s="60" customFormat="1" ht="31.5">
      <c r="A49" s="74"/>
      <c r="B49" s="44" t="s">
        <v>66</v>
      </c>
      <c r="C49" s="66">
        <f t="shared" si="4"/>
        <v>33170</v>
      </c>
      <c r="D49" s="67"/>
      <c r="E49" s="66">
        <f t="shared" si="3"/>
        <v>0</v>
      </c>
      <c r="F49" s="66">
        <f t="shared" si="3"/>
        <v>0</v>
      </c>
      <c r="G49" s="66">
        <f t="shared" si="3"/>
        <v>4241</v>
      </c>
      <c r="H49" s="66">
        <f t="shared" si="3"/>
        <v>28929</v>
      </c>
      <c r="I49" s="56"/>
      <c r="J49" s="56"/>
      <c r="K49" s="56"/>
      <c r="L49" s="56"/>
    </row>
    <row r="50" spans="1:12" s="60" customFormat="1" ht="31.5">
      <c r="A50" s="74"/>
      <c r="B50" s="44" t="s">
        <v>62</v>
      </c>
      <c r="C50" s="66">
        <f t="shared" si="4"/>
        <v>743610</v>
      </c>
      <c r="D50" s="67"/>
      <c r="E50" s="66">
        <f t="shared" si="3"/>
        <v>0</v>
      </c>
      <c r="F50" s="66">
        <f t="shared" si="3"/>
        <v>0</v>
      </c>
      <c r="G50" s="66">
        <f t="shared" si="3"/>
        <v>138831</v>
      </c>
      <c r="H50" s="66">
        <f t="shared" si="3"/>
        <v>604779</v>
      </c>
      <c r="I50" s="56"/>
      <c r="J50" s="56"/>
      <c r="K50" s="56"/>
      <c r="L50" s="56"/>
    </row>
    <row r="51" spans="1:12" s="60" customFormat="1" ht="31.5">
      <c r="A51" s="74"/>
      <c r="B51" s="44" t="s">
        <v>67</v>
      </c>
      <c r="C51" s="66">
        <f t="shared" si="4"/>
        <v>579166</v>
      </c>
      <c r="D51" s="67"/>
      <c r="E51" s="66">
        <f t="shared" si="3"/>
        <v>0</v>
      </c>
      <c r="F51" s="66">
        <f t="shared" si="3"/>
        <v>0</v>
      </c>
      <c r="G51" s="66">
        <f t="shared" si="3"/>
        <v>138709</v>
      </c>
      <c r="H51" s="66">
        <f t="shared" si="3"/>
        <v>440457</v>
      </c>
      <c r="I51" s="56"/>
      <c r="J51" s="56"/>
      <c r="K51" s="56"/>
      <c r="L51" s="56"/>
    </row>
    <row r="52" spans="1:12" s="60" customFormat="1" ht="15.75">
      <c r="A52" s="74" t="s">
        <v>42</v>
      </c>
      <c r="B52" s="43" t="s">
        <v>68</v>
      </c>
      <c r="C52" s="66">
        <f t="shared" si="4"/>
        <v>138253</v>
      </c>
      <c r="D52" s="67"/>
      <c r="E52" s="66">
        <f>SUM(E53:E59)</f>
        <v>0</v>
      </c>
      <c r="F52" s="66">
        <f>SUM(F53:F59)</f>
        <v>0</v>
      </c>
      <c r="G52" s="66">
        <f>SUM(G53:G59)</f>
        <v>131887</v>
      </c>
      <c r="H52" s="66">
        <f>SUM(H53:H59)</f>
        <v>6366</v>
      </c>
      <c r="I52" s="56"/>
      <c r="J52" s="56"/>
      <c r="K52" s="56"/>
      <c r="L52" s="56"/>
    </row>
    <row r="53" spans="1:12" s="60" customFormat="1" ht="47.25">
      <c r="A53" s="74"/>
      <c r="B53" s="39" t="s">
        <v>71</v>
      </c>
      <c r="C53" s="66">
        <f t="shared" si="4"/>
        <v>78971</v>
      </c>
      <c r="D53" s="67"/>
      <c r="E53" s="66"/>
      <c r="F53" s="66"/>
      <c r="G53" s="66">
        <v>78971</v>
      </c>
      <c r="H53" s="66"/>
      <c r="I53" s="56"/>
      <c r="J53" s="56"/>
      <c r="K53" s="56"/>
      <c r="L53" s="56"/>
    </row>
    <row r="54" spans="1:12" s="60" customFormat="1" ht="47.25">
      <c r="A54" s="74"/>
      <c r="B54" s="39" t="s">
        <v>87</v>
      </c>
      <c r="C54" s="66">
        <f t="shared" si="4"/>
        <v>50584</v>
      </c>
      <c r="D54" s="67"/>
      <c r="E54" s="66"/>
      <c r="F54" s="66"/>
      <c r="G54" s="66">
        <v>50584</v>
      </c>
      <c r="H54" s="66"/>
      <c r="I54" s="56"/>
      <c r="J54" s="56"/>
      <c r="K54" s="56"/>
      <c r="L54" s="56"/>
    </row>
    <row r="55" spans="1:12" s="60" customFormat="1" ht="31.5" hidden="1">
      <c r="A55" s="74"/>
      <c r="B55" s="39" t="s">
        <v>72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31.5" hidden="1">
      <c r="A56" s="74"/>
      <c r="B56" s="39" t="s">
        <v>73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15.75">
      <c r="A57" s="74"/>
      <c r="B57" s="39" t="s">
        <v>74</v>
      </c>
      <c r="C57" s="66">
        <f>SUM(E57:H57)</f>
        <v>439</v>
      </c>
      <c r="D57" s="67"/>
      <c r="E57" s="66"/>
      <c r="F57" s="66"/>
      <c r="G57" s="66">
        <v>72</v>
      </c>
      <c r="H57" s="66">
        <v>367</v>
      </c>
      <c r="I57" s="56"/>
      <c r="J57" s="56"/>
      <c r="K57" s="56"/>
      <c r="L57" s="56"/>
    </row>
    <row r="58" spans="1:12" s="60" customFormat="1" ht="15.75">
      <c r="A58" s="74"/>
      <c r="B58" s="39" t="s">
        <v>75</v>
      </c>
      <c r="C58" s="66">
        <f>SUM(E58:H58)</f>
        <v>0</v>
      </c>
      <c r="D58" s="67"/>
      <c r="E58" s="66"/>
      <c r="F58" s="66"/>
      <c r="G58" s="66"/>
      <c r="H58" s="66"/>
      <c r="I58" s="56"/>
      <c r="J58" s="56"/>
      <c r="K58" s="56"/>
      <c r="L58" s="56"/>
    </row>
    <row r="59" spans="1:12" s="60" customFormat="1" ht="78.75">
      <c r="A59" s="74"/>
      <c r="B59" s="39" t="s">
        <v>76</v>
      </c>
      <c r="C59" s="66">
        <f>SUM(E59:H59)</f>
        <v>8259</v>
      </c>
      <c r="D59" s="67"/>
      <c r="E59" s="66"/>
      <c r="F59" s="66"/>
      <c r="G59" s="66">
        <v>2260</v>
      </c>
      <c r="H59" s="66">
        <v>5999</v>
      </c>
      <c r="I59" s="56"/>
      <c r="J59" s="56"/>
      <c r="K59" s="56"/>
      <c r="L59" s="56"/>
    </row>
    <row r="60" spans="1:12" s="60" customFormat="1" ht="15.75">
      <c r="A60" s="68" t="s">
        <v>18</v>
      </c>
      <c r="B60" s="77" t="s">
        <v>11</v>
      </c>
      <c r="C60" s="65">
        <f>SUM(E60:H60)</f>
        <v>151108</v>
      </c>
      <c r="D60" s="67"/>
      <c r="E60" s="65">
        <f>E62+E64</f>
        <v>0</v>
      </c>
      <c r="F60" s="65">
        <f>F62+F64</f>
        <v>0</v>
      </c>
      <c r="G60" s="65">
        <f>G62+G64</f>
        <v>151108</v>
      </c>
      <c r="H60" s="65">
        <f>H62+H64</f>
        <v>0</v>
      </c>
      <c r="I60" s="56"/>
      <c r="J60" s="56"/>
      <c r="K60" s="56"/>
      <c r="L60" s="56"/>
    </row>
    <row r="61" spans="1:12" s="60" customFormat="1" ht="15.75">
      <c r="A61" s="68"/>
      <c r="B61" s="39" t="s">
        <v>37</v>
      </c>
      <c r="C61" s="65"/>
      <c r="D61" s="67"/>
      <c r="E61" s="65"/>
      <c r="F61" s="65"/>
      <c r="G61" s="65"/>
      <c r="H61" s="65"/>
      <c r="I61" s="56"/>
      <c r="J61" s="56"/>
      <c r="K61" s="56"/>
      <c r="L61" s="56"/>
    </row>
    <row r="62" spans="1:12" s="60" customFormat="1" ht="15.75">
      <c r="A62" s="64" t="s">
        <v>22</v>
      </c>
      <c r="B62" s="39" t="s">
        <v>83</v>
      </c>
      <c r="C62" s="65">
        <f>SUM(E62:H62)</f>
        <v>151108</v>
      </c>
      <c r="D62" s="67"/>
      <c r="E62" s="65"/>
      <c r="F62" s="65"/>
      <c r="G62" s="65">
        <v>151108</v>
      </c>
      <c r="H62" s="65"/>
      <c r="I62" s="56"/>
      <c r="J62" s="56"/>
      <c r="K62" s="56"/>
      <c r="L62" s="56"/>
    </row>
    <row r="63" spans="1:12" s="60" customFormat="1" ht="15.75" hidden="1">
      <c r="A63" s="64"/>
      <c r="B63" s="39" t="s">
        <v>84</v>
      </c>
      <c r="C63" s="65">
        <f t="shared" si="0"/>
        <v>0</v>
      </c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hidden="1">
      <c r="A64" s="64" t="s">
        <v>23</v>
      </c>
      <c r="B64" s="39" t="s">
        <v>33</v>
      </c>
      <c r="C64" s="65">
        <f t="shared" si="0"/>
        <v>0</v>
      </c>
      <c r="D64" s="67"/>
      <c r="E64" s="65"/>
      <c r="F64" s="65"/>
      <c r="G64" s="65"/>
      <c r="H64" s="65"/>
      <c r="I64" s="56"/>
      <c r="J64" s="56"/>
      <c r="K64" s="56"/>
      <c r="L64" s="56"/>
    </row>
    <row r="65" spans="1:12" s="60" customFormat="1" ht="15.75" hidden="1">
      <c r="A65" s="64"/>
      <c r="B65" s="39" t="s">
        <v>34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hidden="1">
      <c r="A66" s="68" t="s">
        <v>9</v>
      </c>
      <c r="B66" s="39"/>
      <c r="C66" s="65"/>
      <c r="D66" s="67"/>
      <c r="E66" s="65"/>
      <c r="F66" s="65"/>
      <c r="G66" s="65"/>
      <c r="H66" s="65"/>
      <c r="I66" s="56"/>
      <c r="J66" s="56"/>
      <c r="K66" s="56"/>
      <c r="L66" s="56"/>
    </row>
    <row r="67" spans="1:12" s="60" customFormat="1" ht="15.75" hidden="1">
      <c r="A67" s="72" t="s">
        <v>7</v>
      </c>
      <c r="B67" s="46" t="s">
        <v>25</v>
      </c>
      <c r="C67" s="78">
        <f t="shared" si="0"/>
        <v>0</v>
      </c>
      <c r="D67" s="79"/>
      <c r="E67" s="78">
        <f>SUM(E69:E70)</f>
        <v>0</v>
      </c>
      <c r="F67" s="78">
        <f>SUM(F69:F70)</f>
        <v>0</v>
      </c>
      <c r="G67" s="78">
        <f>SUM(G69:G70)</f>
        <v>0</v>
      </c>
      <c r="H67" s="78">
        <f>SUM(H69:H70)</f>
        <v>0</v>
      </c>
      <c r="I67" s="56"/>
      <c r="J67" s="56"/>
      <c r="K67" s="56"/>
      <c r="L67" s="56"/>
    </row>
    <row r="68" spans="1:12" s="53" customFormat="1" ht="15.75" hidden="1">
      <c r="A68" s="68"/>
      <c r="B68" s="37" t="s">
        <v>1</v>
      </c>
      <c r="C68" s="75"/>
      <c r="D68" s="67"/>
      <c r="E68" s="75"/>
      <c r="F68" s="75"/>
      <c r="G68" s="75"/>
      <c r="H68" s="75"/>
      <c r="I68" s="52"/>
      <c r="J68" s="52"/>
      <c r="K68" s="52"/>
      <c r="L68" s="52"/>
    </row>
    <row r="69" spans="1:12" s="53" customFormat="1" ht="15.75" hidden="1">
      <c r="A69" s="64" t="s">
        <v>28</v>
      </c>
      <c r="B69" s="41" t="s">
        <v>26</v>
      </c>
      <c r="C69" s="75">
        <f t="shared" si="0"/>
        <v>0</v>
      </c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15.75" hidden="1">
      <c r="A70" s="64" t="s">
        <v>29</v>
      </c>
      <c r="B70" s="41" t="s">
        <v>27</v>
      </c>
      <c r="C70" s="75">
        <f t="shared" si="0"/>
        <v>0</v>
      </c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15.75">
      <c r="A71" s="68" t="s">
        <v>9</v>
      </c>
      <c r="B71" s="39"/>
      <c r="C71" s="75"/>
      <c r="D71" s="67"/>
      <c r="E71" s="75"/>
      <c r="F71" s="75"/>
      <c r="G71" s="75"/>
      <c r="H71" s="75"/>
      <c r="I71" s="52"/>
      <c r="J71" s="52"/>
      <c r="K71" s="52"/>
      <c r="L71" s="52"/>
    </row>
    <row r="72" spans="1:12" s="60" customFormat="1" ht="15.75">
      <c r="A72" s="72" t="s">
        <v>30</v>
      </c>
      <c r="B72" s="46" t="s">
        <v>24</v>
      </c>
      <c r="C72" s="73">
        <f>C9-C22-C67</f>
        <v>776828</v>
      </c>
      <c r="D72" s="63"/>
      <c r="E72" s="73"/>
      <c r="F72" s="73"/>
      <c r="G72" s="73"/>
      <c r="H72" s="73"/>
      <c r="I72" s="56"/>
      <c r="J72" s="56"/>
      <c r="K72" s="56"/>
      <c r="L72" s="56"/>
    </row>
    <row r="73" spans="1:12">
      <c r="C73" s="11"/>
    </row>
    <row r="74" spans="1:12">
      <c r="A74" s="12" t="s">
        <v>32</v>
      </c>
      <c r="B74" s="30"/>
      <c r="C74" s="12" t="s">
        <v>90</v>
      </c>
      <c r="D74" s="13"/>
      <c r="G74" s="15"/>
      <c r="H74" s="14"/>
      <c r="I74" s="16"/>
      <c r="J74" s="17"/>
      <c r="K74" s="16"/>
      <c r="L74" s="18"/>
    </row>
    <row r="75" spans="1:12">
      <c r="A75" s="12" t="s">
        <v>86</v>
      </c>
      <c r="B75" s="30"/>
      <c r="C75" s="12"/>
      <c r="D75" s="13"/>
      <c r="G75" s="15"/>
      <c r="H75" s="14"/>
      <c r="I75" s="16"/>
      <c r="J75" s="17"/>
      <c r="K75" s="16"/>
      <c r="L75" s="18"/>
    </row>
    <row r="76" spans="1:12">
      <c r="A76" s="12"/>
      <c r="B76" s="30"/>
      <c r="C76" s="12"/>
      <c r="D76" s="13"/>
      <c r="G76" s="15"/>
      <c r="H76" s="14"/>
      <c r="I76" s="16"/>
      <c r="J76" s="17"/>
      <c r="K76" s="16"/>
      <c r="L76" s="18"/>
    </row>
    <row r="77" spans="1:12" ht="15" customHeight="1">
      <c r="A77" s="14"/>
      <c r="B77" s="22" t="s">
        <v>70</v>
      </c>
      <c r="C77" s="15"/>
      <c r="D77" s="13"/>
      <c r="F77" s="19" t="s">
        <v>88</v>
      </c>
      <c r="G77" s="15"/>
      <c r="H77" s="15"/>
      <c r="I77" s="20"/>
      <c r="J77" s="17"/>
      <c r="K77" s="20"/>
      <c r="L77" s="18"/>
    </row>
    <row r="78" spans="1:12">
      <c r="A78" s="13" t="s">
        <v>69</v>
      </c>
      <c r="B78" s="31"/>
      <c r="C78" s="13" t="s">
        <v>95</v>
      </c>
      <c r="D78" s="13"/>
      <c r="F78" s="21"/>
      <c r="G78" s="15"/>
      <c r="H78" s="22"/>
      <c r="I78" s="23"/>
      <c r="J78" s="24"/>
      <c r="K78" s="23"/>
      <c r="L78" s="25"/>
    </row>
    <row r="79" spans="1:12">
      <c r="A79" s="26" t="s">
        <v>44</v>
      </c>
      <c r="B79" s="15"/>
      <c r="C79" s="26" t="s">
        <v>44</v>
      </c>
      <c r="D79" s="13"/>
      <c r="F79" s="26"/>
      <c r="G79" s="15"/>
      <c r="H79" s="14"/>
      <c r="I79" s="27"/>
      <c r="J79" s="28"/>
      <c r="K79" s="27"/>
      <c r="L79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2018-12-10T03:54:04Z</dcterms:modified>
</cp:coreProperties>
</file>