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72" firstSheet="4" activeTab="4"/>
  </bookViews>
  <sheets>
    <sheet name="январь 2018" sheetId="8" state="hidden" r:id="rId1"/>
    <sheet name="январь-февраль 2018" sheetId="9" state="hidden" r:id="rId2"/>
    <sheet name="январь-март 2018" sheetId="10" state="hidden" r:id="rId3"/>
    <sheet name="январь-апрель 2018" sheetId="11" state="hidden" r:id="rId4"/>
    <sheet name="январь-май 2018" sheetId="12" r:id="rId5"/>
  </sheets>
  <definedNames>
    <definedName name="_xlnm.Print_Area" localSheetId="0">'январь 2018'!$A$1:$H$26</definedName>
    <definedName name="_xlnm.Print_Area" localSheetId="3">'январь-апрель 2018'!$A$1:$H$25</definedName>
    <definedName name="_xlnm.Print_Area" localSheetId="4">'январь-май 2018'!$A$1:$H$25</definedName>
    <definedName name="_xlnm.Print_Area" localSheetId="2">'январь-март 2018'!$A$1:$H$25</definedName>
    <definedName name="_xlnm.Print_Area" localSheetId="1">'январь-февраль 2018'!$A$1:$H$26</definedName>
  </definedNames>
  <calcPr calcId="144525"/>
</workbook>
</file>

<file path=xl/calcChain.xml><?xml version="1.0" encoding="utf-8"?>
<calcChain xmlns="http://schemas.openxmlformats.org/spreadsheetml/2006/main">
  <c r="F7" i="11" l="1"/>
  <c r="F7" i="12" s="1"/>
  <c r="F8" i="12"/>
  <c r="C8" i="12"/>
  <c r="C7" i="12"/>
  <c r="F11" i="12"/>
  <c r="C11" i="12"/>
  <c r="F8" i="11" l="1"/>
  <c r="C8" i="11"/>
  <c r="C7" i="11"/>
  <c r="F11" i="11" l="1"/>
  <c r="C11" i="11"/>
  <c r="F7" i="10" l="1"/>
  <c r="C7" i="10"/>
  <c r="F8" i="10"/>
  <c r="C8" i="10"/>
  <c r="F11" i="10"/>
  <c r="C11" i="10"/>
  <c r="F7" i="9" l="1"/>
  <c r="C7" i="9"/>
  <c r="F8" i="9" l="1"/>
  <c r="C8" i="9"/>
</calcChain>
</file>

<file path=xl/sharedStrings.xml><?xml version="1.0" encoding="utf-8"?>
<sst xmlns="http://schemas.openxmlformats.org/spreadsheetml/2006/main" count="147" uniqueCount="26">
  <si>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</si>
  <si>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</si>
  <si>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</si>
  <si>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</si>
  <si>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</si>
  <si>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</si>
  <si>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</si>
  <si>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</si>
  <si>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</si>
  <si>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</si>
  <si>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</si>
  <si>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</si>
  <si>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</si>
  <si>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</si>
  <si>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</si>
  <si>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</si>
  <si>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</si>
  <si>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</si>
  <si>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>ИНФОРМАЦИЯ
о поданных заявках на технологическое присоединение ООО ЭСК "Энергия"
за январь 2018 года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</si>
  <si>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</si>
  <si>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январь-февраль 2018 года</t>
  </si>
  <si>
    <t>Директор ООО ЭСК "Энергия"                                                                                                                     С.С. Зарубин</t>
  </si>
  <si>
    <t>ИНФОРМАЦИЯ
о поданных заявках на технологическое присоединение ООО ЭСК "Энергия"
за январь-март 2018 года</t>
  </si>
  <si>
    <t>ИНФОРМАЦИЯ
о поданных заявках на технологическое присоединение ООО ЭСК "Энергия"
за январь-апрель 2018 года</t>
  </si>
  <si>
    <t>ИНФОРМАЦИЯ
о поданных заявках на технологическое присоединение ООО ЭСК "Энергия"
за январь-май 2018 года</t>
  </si>
  <si>
    <t>Директор ООО ЭСК "Энергия"                     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</si>
</sst>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/>
    <xf numFmtId="0" fontId="0" fillId="0" borderId="0" xfId="0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9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30" x14ac:dyDescent="0.25">
      <c r="A4" s="22"/>
      <c r="B4" s="22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7</v>
      </c>
      <c r="D7" s="2"/>
      <c r="E7" s="2"/>
      <c r="F7" s="5">
        <v>100</v>
      </c>
      <c r="G7" s="5"/>
      <c r="H7" s="2"/>
    </row>
    <row r="8" spans="1:13" x14ac:dyDescent="0.25">
      <c r="A8" s="1">
        <v>2</v>
      </c>
      <c r="B8" s="2" t="s">
        <v>8</v>
      </c>
      <c r="C8" s="5">
        <v>6</v>
      </c>
      <c r="D8" s="5"/>
      <c r="E8" s="5"/>
      <c r="F8" s="5">
        <v>120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/>
      <c r="D11" s="2"/>
      <c r="E11" s="2"/>
      <c r="F11" s="2"/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21" t="s">
        <v>19</v>
      </c>
      <c r="B23" s="21"/>
      <c r="C23" s="21"/>
      <c r="D23" s="21"/>
      <c r="E23" s="21"/>
      <c r="F23" s="21"/>
      <c r="G23" s="21"/>
      <c r="H23" s="21"/>
      <c r="I23" s="8"/>
      <c r="J23" s="8"/>
      <c r="K23" s="8"/>
    </row>
    <row r="26" spans="1:11" x14ac:dyDescent="0.25">
      <c r="A26" s="20" t="s">
        <v>21</v>
      </c>
      <c r="B26" s="20"/>
      <c r="C26" s="20"/>
      <c r="D26" s="20"/>
      <c r="E26" s="20"/>
      <c r="F26" s="20"/>
      <c r="G26" s="20"/>
      <c r="H26" s="20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20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30" x14ac:dyDescent="0.25">
      <c r="A4" s="22"/>
      <c r="B4" s="22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35+'январь 2018'!C7</f>
        <v>42</v>
      </c>
      <c r="D7" s="5"/>
      <c r="E7" s="5"/>
      <c r="F7" s="9">
        <f>377.4+'январь 2018'!F7</f>
        <v>477.4</v>
      </c>
      <c r="G7" s="5"/>
      <c r="H7" s="5"/>
    </row>
    <row r="8" spans="1:13" x14ac:dyDescent="0.25">
      <c r="A8" s="7">
        <v>2</v>
      </c>
      <c r="B8" s="5" t="s">
        <v>8</v>
      </c>
      <c r="C8" s="5">
        <f>'январь 2018'!C8</f>
        <v>6</v>
      </c>
      <c r="D8" s="5"/>
      <c r="E8" s="5"/>
      <c r="F8" s="11">
        <f>'январь 2018'!F8</f>
        <v>120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4" t="s">
        <v>9</v>
      </c>
      <c r="C10" s="5">
        <v>1</v>
      </c>
      <c r="D10" s="5"/>
      <c r="E10" s="5"/>
      <c r="F10" s="11">
        <v>41.6</v>
      </c>
      <c r="G10" s="5"/>
      <c r="H10" s="5"/>
    </row>
    <row r="11" spans="1:13" x14ac:dyDescent="0.25">
      <c r="A11" s="7">
        <v>3</v>
      </c>
      <c r="B11" s="5" t="s">
        <v>10</v>
      </c>
      <c r="C11" s="5">
        <v>1</v>
      </c>
      <c r="D11" s="5"/>
      <c r="E11" s="5"/>
      <c r="F11" s="11"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1" t="s">
        <v>19</v>
      </c>
      <c r="B23" s="21"/>
      <c r="C23" s="21"/>
      <c r="D23" s="21"/>
      <c r="E23" s="21"/>
      <c r="F23" s="21"/>
      <c r="G23" s="21"/>
      <c r="H23" s="21"/>
      <c r="I23" s="8"/>
      <c r="J23" s="8"/>
      <c r="K23" s="8"/>
    </row>
    <row r="24" spans="1:11" x14ac:dyDescent="0.25">
      <c r="A24" s="10"/>
      <c r="B24" s="10"/>
      <c r="C24" s="10"/>
      <c r="D24" s="10"/>
      <c r="E24" s="10"/>
      <c r="F24" s="10"/>
      <c r="G24" s="10"/>
      <c r="H24" s="10"/>
      <c r="I24" s="8"/>
      <c r="J24" s="8"/>
      <c r="K24" s="8"/>
    </row>
    <row r="26" spans="1:11" x14ac:dyDescent="0.25">
      <c r="A26" s="20" t="s">
        <v>21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23:H23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22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30" x14ac:dyDescent="0.25">
      <c r="A4" s="22"/>
      <c r="B4" s="22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'январь-февраль 2018'!C7+42</f>
        <v>84</v>
      </c>
      <c r="D7" s="5"/>
      <c r="E7" s="5"/>
      <c r="F7" s="9">
        <f>'январь-февраль 2018'!F7+475.5</f>
        <v>952.9</v>
      </c>
      <c r="G7" s="5"/>
      <c r="H7" s="5"/>
    </row>
    <row r="8" spans="1:13" x14ac:dyDescent="0.25">
      <c r="A8" s="13">
        <v>2</v>
      </c>
      <c r="B8" t="s">
        <v>8</v>
      </c>
      <c r="C8" s="5">
        <f>'январь-февраль 2018'!C8+'январь-февраль 2018'!C10+5</f>
        <v>12</v>
      </c>
      <c r="D8" s="5"/>
      <c r="E8" s="5"/>
      <c r="F8" s="5">
        <f>'январь-февраль 2018'!F8+'январь-февраль 2018'!F10+225.3</f>
        <v>386.9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11"/>
      <c r="G10" s="5"/>
      <c r="H10" s="5"/>
    </row>
    <row r="11" spans="1:13" x14ac:dyDescent="0.25">
      <c r="A11" s="13">
        <v>3</v>
      </c>
      <c r="B11" t="s">
        <v>10</v>
      </c>
      <c r="C11" s="5">
        <f>'январь-февраль 2018'!C11</f>
        <v>1</v>
      </c>
      <c r="D11" s="5"/>
      <c r="E11" s="5"/>
      <c r="F11" s="11">
        <f>'январь-февраль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2"/>
      <c r="B23" s="12"/>
      <c r="C23" s="12"/>
      <c r="D23" s="12"/>
      <c r="E23" s="12"/>
      <c r="F23" s="12"/>
      <c r="G23" s="12"/>
      <c r="H23" s="12"/>
      <c r="I23" s="8"/>
      <c r="J23" s="8"/>
      <c r="K23" s="8"/>
    </row>
    <row r="25" spans="1:11" x14ac:dyDescent="0.25">
      <c r="A25" s="20" t="s">
        <v>21</v>
      </c>
      <c r="B25" s="20"/>
      <c r="C25" s="20"/>
      <c r="D25" s="20"/>
      <c r="E25" s="20"/>
      <c r="F25" s="20"/>
      <c r="G25" s="20"/>
      <c r="H25" s="2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23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30" x14ac:dyDescent="0.25">
      <c r="A4" s="22"/>
      <c r="B4" s="22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'январь-март 2018'!C7+16</f>
        <v>100</v>
      </c>
      <c r="D7" s="5"/>
      <c r="E7" s="5"/>
      <c r="F7" s="5">
        <f>'январь-март 2018'!F7+187</f>
        <v>1139.9000000000001</v>
      </c>
      <c r="G7" s="5"/>
      <c r="H7" s="5"/>
    </row>
    <row r="8" spans="1:13" x14ac:dyDescent="0.25">
      <c r="A8" s="15">
        <v>2</v>
      </c>
      <c r="B8" t="s">
        <v>8</v>
      </c>
      <c r="C8" s="5">
        <f>'январь-март 2018'!C8+1</f>
        <v>13</v>
      </c>
      <c r="D8" s="5"/>
      <c r="E8" s="5"/>
      <c r="F8" s="5">
        <f>'январь-март 2018'!F8+30</f>
        <v>416.9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5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4"/>
      <c r="B23" s="14"/>
      <c r="C23" s="14"/>
      <c r="D23" s="14"/>
      <c r="E23" s="14"/>
      <c r="F23" s="14"/>
      <c r="G23" s="14"/>
      <c r="H23" s="14"/>
      <c r="I23" s="8"/>
      <c r="J23" s="8"/>
      <c r="K23" s="8"/>
    </row>
    <row r="25" spans="1:11" x14ac:dyDescent="0.25">
      <c r="A25" s="20" t="s">
        <v>21</v>
      </c>
      <c r="B25" s="20"/>
      <c r="C25" s="20"/>
      <c r="D25" s="20"/>
      <c r="E25" s="20"/>
      <c r="F25" s="20"/>
      <c r="G25" s="20"/>
      <c r="H25" s="20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Normal="100" zoomScaleSheetLayoutView="100" workbookViewId="0">
      <selection activeCell="J17" sqref="J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24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30" x14ac:dyDescent="0.25">
      <c r="A4" s="22"/>
      <c r="B4" s="22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'январь-апрель 2018'!C7+10</f>
        <v>110</v>
      </c>
      <c r="D7" s="5"/>
      <c r="E7" s="5"/>
      <c r="F7" s="5">
        <f>'январь-апрель 2018'!F7+142</f>
        <v>1281.9000000000001</v>
      </c>
      <c r="G7" s="5"/>
      <c r="H7" s="5"/>
    </row>
    <row r="8" spans="1:13" x14ac:dyDescent="0.25">
      <c r="A8" s="17">
        <v>2</v>
      </c>
      <c r="B8" t="s">
        <v>8</v>
      </c>
      <c r="C8" s="5">
        <f>'январь-апрель 2018'!C8+4</f>
        <v>17</v>
      </c>
      <c r="D8" s="5"/>
      <c r="E8" s="5"/>
      <c r="F8" s="5">
        <f>'январь-апрель 2018'!F8+228.8</f>
        <v>645.70000000000005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7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6"/>
      <c r="B23" s="16"/>
      <c r="C23" s="16"/>
      <c r="D23" s="16"/>
      <c r="E23" s="16"/>
      <c r="F23" s="16"/>
      <c r="G23" s="16"/>
      <c r="H23" s="16"/>
      <c r="I23" s="8"/>
      <c r="J23" s="8"/>
      <c r="K23" s="8"/>
    </row>
    <row r="25" spans="1:11" x14ac:dyDescent="0.25">
      <c r="A25" s="20" t="s">
        <v>25</v>
      </c>
      <c r="B25" s="20"/>
      <c r="C25" s="20"/>
      <c r="D25" s="20"/>
      <c r="E25" s="20"/>
      <c r="F25" s="20"/>
      <c r="G25" s="20"/>
      <c r="H25" s="20"/>
    </row>
  </sheetData>
  <mergeCells count="6">
    <mergeCell ref="A1:H1"/>
    <mergeCell ref="A2:H2"/>
    <mergeCell ref="A3:B4"/>
    <mergeCell ref="C3:E3"/>
    <mergeCell ref="F3:H3"/>
    <mergeCell ref="A25:H25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'январь 2018'!Область_печати</vt:lpstr>
      <vt:lpstr>'январь-апрель 2018'!Область_печати</vt:lpstr>
      <vt:lpstr>'январь-май 2018'!Область_печати</vt:lpstr>
      <vt:lpstr>'январь-март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2018-06-01T02:58:56Z</dcterms:modified>
</cp:coreProperties>
</file>