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8735" windowHeight="9090" firstSheet="2" activeTab="2"/>
  </bookViews>
  <sheets>
    <sheet name="Расчет НВВ на 2016-2020 гг (2)" sheetId="2" state="hidden" r:id="rId1"/>
    <sheet name="Расчет НВВ на 2017-2018 гг" sheetId="1" state="hidden" r:id="rId2"/>
    <sheet name="Расчет НВВ на 2018" sheetId="3" r:id="rId3"/>
  </sheets>
  <externalReferences>
    <externalReference r:id="rId4"/>
    <externalReference r:id="rId5"/>
    <externalReference r:id="rId6"/>
  </externalReferences>
  <definedNames>
    <definedName name="\a" localSheetId="0">#REF!</definedName>
    <definedName name="\a" localSheetId="2">#REF!</definedName>
    <definedName name="\a">#REF!</definedName>
    <definedName name="\m" localSheetId="0">#REF!</definedName>
    <definedName name="\m" localSheetId="2">#REF!</definedName>
    <definedName name="\m">#REF!</definedName>
    <definedName name="\n" localSheetId="0">#REF!</definedName>
    <definedName name="\n" localSheetId="2">#REF!</definedName>
    <definedName name="\n">#REF!</definedName>
    <definedName name="\o" localSheetId="0">#REF!</definedName>
    <definedName name="\o" localSheetId="2">#REF!</definedName>
    <definedName name="\o">#REF!</definedName>
    <definedName name="_M8">[0]!_M8</definedName>
    <definedName name="_M9">[0]!_M9</definedName>
    <definedName name="_Num2" localSheetId="0">#REF!</definedName>
    <definedName name="_Num2" localSheetId="2">#REF!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 localSheetId="0">#REF!</definedName>
    <definedName name="÷ĺňâĺđňűé" localSheetId="2">#REF!</definedName>
    <definedName name="÷ĺňâĺđňűé">#REF!</definedName>
    <definedName name="AES" localSheetId="0">#REF!</definedName>
    <definedName name="AES" localSheetId="2">#REF!</definedName>
    <definedName name="AES">#REF!</definedName>
    <definedName name="àî">[0]!àî</definedName>
    <definedName name="ALL_ORG" localSheetId="0">#REF!</definedName>
    <definedName name="ALL_ORG" localSheetId="2">#REF!</definedName>
    <definedName name="ALL_ORG">#REF!</definedName>
    <definedName name="âňîđîé" localSheetId="0">#REF!</definedName>
    <definedName name="âňîđîé" localSheetId="2">#REF!</definedName>
    <definedName name="âňîđîé">#REF!</definedName>
    <definedName name="AOE" localSheetId="0">#REF!</definedName>
    <definedName name="AOE" localSheetId="2">#REF!</definedName>
    <definedName name="AOE">#REF!</definedName>
    <definedName name="APR" localSheetId="0">#REF!</definedName>
    <definedName name="APR" localSheetId="2">#REF!</definedName>
    <definedName name="APR">#REF!</definedName>
    <definedName name="AUG" localSheetId="0">#REF!</definedName>
    <definedName name="AUG" localSheetId="2">#REF!</definedName>
    <definedName name="AUG">#REF!</definedName>
    <definedName name="BALEE_FLOAD" localSheetId="0">#REF!</definedName>
    <definedName name="BALEE_FLOAD" localSheetId="2">#REF!</definedName>
    <definedName name="BALEE_FLOAD">#REF!</definedName>
    <definedName name="BALEE_PROT" localSheetId="0">#REF!,#REF!,#REF!,#REF!</definedName>
    <definedName name="BALEE_PROT" localSheetId="2">#REF!,#REF!,#REF!,#REF!</definedName>
    <definedName name="BALEE_PROT">#REF!,#REF!,#REF!,#REF!</definedName>
    <definedName name="BALM_FLOAD" localSheetId="0">#REF!</definedName>
    <definedName name="BALM_FLOAD" localSheetId="2">#REF!</definedName>
    <definedName name="BALM_FLOAD">#REF!</definedName>
    <definedName name="BALM_PROT" localSheetId="0">#REF!,#REF!,#REF!,#REF!</definedName>
    <definedName name="BALM_PROT" localSheetId="2">#REF!,#REF!,#REF!,#REF!</definedName>
    <definedName name="BALM_PROT">#REF!,#REF!,#REF!,#REF!</definedName>
    <definedName name="cd">[0]!cd</definedName>
    <definedName name="com">[0]!com</definedName>
    <definedName name="CompOt">[0]!CompOt</definedName>
    <definedName name="CompOt2">[0]!CompOt2</definedName>
    <definedName name="CompRas">[0]!CompRas</definedName>
    <definedName name="Contents" localSheetId="0">#REF!</definedName>
    <definedName name="Contents" localSheetId="2">#REF!</definedName>
    <definedName name="Contents">#REF!</definedName>
    <definedName name="COPY_DIAP" localSheetId="0">#REF!</definedName>
    <definedName name="COPY_DIAP" localSheetId="2">#REF!</definedName>
    <definedName name="COPY_DIAP">#REF!</definedName>
    <definedName name="ct">[0]!ct</definedName>
    <definedName name="ď">[0]!ď</definedName>
    <definedName name="DATA" localSheetId="0">#REF!</definedName>
    <definedName name="DATA" localSheetId="2">#REF!</definedName>
    <definedName name="DATA">#REF!</definedName>
    <definedName name="DATE" localSheetId="0">#REF!</definedName>
    <definedName name="DATE" localSheetId="2">#REF!</definedName>
    <definedName name="DATE">#REF!</definedName>
    <definedName name="ďď">[0]!ďď</definedName>
    <definedName name="đđ">[0]!đđ</definedName>
    <definedName name="đđđ">[0]!đđđ</definedName>
    <definedName name="DEC" localSheetId="0">#REF!</definedName>
    <definedName name="DEC" localSheetId="2">#REF!</definedName>
    <definedName name="DEC">#REF!</definedName>
    <definedName name="ďĺđâűé" localSheetId="0">#REF!</definedName>
    <definedName name="ďĺđâűé" localSheetId="2">#REF!</definedName>
    <definedName name="ďĺđâűé">#REF!</definedName>
    <definedName name="DOC" localSheetId="0">#REF!</definedName>
    <definedName name="DOC" localSheetId="2">#REF!</definedName>
    <definedName name="DOC">#REF!</definedName>
    <definedName name="Down_range" localSheetId="0">#REF!</definedName>
    <definedName name="Down_range" localSheetId="2">#REF!</definedName>
    <definedName name="Down_range">#REF!</definedName>
    <definedName name="dsragh">[0]!dsragh</definedName>
    <definedName name="ęĺ">[0]!ęĺ</definedName>
    <definedName name="ESO_ET" localSheetId="0">#REF!</definedName>
    <definedName name="ESO_ET" localSheetId="2">#REF!</definedName>
    <definedName name="ESO_ET">#REF!</definedName>
    <definedName name="ESO_PROT" localSheetId="0">#REF!,#REF!,#REF!,'Расчет НВВ на 2016-2020 гг (2)'!P1_ESO_PROT</definedName>
    <definedName name="ESO_PROT" localSheetId="2">#REF!,#REF!,#REF!,'Расчет НВВ на 2018'!P1_ESO_PROT</definedName>
    <definedName name="ESO_PROT">#REF!,#REF!,#REF!,P1_ESO_PROT</definedName>
    <definedName name="ESOcom" localSheetId="0">#REF!</definedName>
    <definedName name="ESOcom" localSheetId="2">#REF!</definedName>
    <definedName name="ESOcom">#REF!</definedName>
    <definedName name="ew">[0]!ew</definedName>
    <definedName name="F_ST_ET" localSheetId="0">#REF!</definedName>
    <definedName name="F_ST_ET" localSheetId="2">#REF!</definedName>
    <definedName name="F_ST_ET">#REF!</definedName>
    <definedName name="F10_FST_OPT" localSheetId="0">#REF!</definedName>
    <definedName name="F10_FST_OPT" localSheetId="2">#REF!</definedName>
    <definedName name="F10_FST_OPT">#REF!</definedName>
    <definedName name="F10_FST_OPT_1" localSheetId="0">#REF!</definedName>
    <definedName name="F10_FST_OPT_1" localSheetId="2">#REF!</definedName>
    <definedName name="F10_FST_OPT_1">#REF!</definedName>
    <definedName name="F10_FST_OPT_2" localSheetId="0">#REF!</definedName>
    <definedName name="F10_FST_OPT_2" localSheetId="2">#REF!</definedName>
    <definedName name="F10_FST_OPT_2">#REF!</definedName>
    <definedName name="F10_FST_OPT_3" localSheetId="0">#REF!</definedName>
    <definedName name="F10_FST_OPT_3" localSheetId="2">#REF!</definedName>
    <definedName name="F10_FST_OPT_3">#REF!</definedName>
    <definedName name="F10_FST_ROZN" localSheetId="0">#REF!</definedName>
    <definedName name="F10_FST_ROZN" localSheetId="2">#REF!</definedName>
    <definedName name="F10_FST_ROZN">#REF!</definedName>
    <definedName name="F10_FST_ROZN_1" localSheetId="0">#REF!</definedName>
    <definedName name="F10_FST_ROZN_1" localSheetId="2">#REF!</definedName>
    <definedName name="F10_FST_ROZN_1">#REF!</definedName>
    <definedName name="F10_FST_ROZN_2" localSheetId="0">#REF!</definedName>
    <definedName name="F10_FST_ROZN_2" localSheetId="2">#REF!</definedName>
    <definedName name="F10_FST_ROZN_2">#REF!</definedName>
    <definedName name="F10_MAX_OPT" localSheetId="0">#REF!</definedName>
    <definedName name="F10_MAX_OPT" localSheetId="2">#REF!</definedName>
    <definedName name="F10_MAX_OPT">#REF!</definedName>
    <definedName name="F10_MAX_OPT_1" localSheetId="0">#REF!</definedName>
    <definedName name="F10_MAX_OPT_1" localSheetId="2">#REF!</definedName>
    <definedName name="F10_MAX_OPT_1">#REF!</definedName>
    <definedName name="F10_MAX_OPT_2" localSheetId="0">#REF!</definedName>
    <definedName name="F10_MAX_OPT_2" localSheetId="2">#REF!</definedName>
    <definedName name="F10_MAX_OPT_2">#REF!</definedName>
    <definedName name="F10_MAX_OPT_3" localSheetId="0">#REF!</definedName>
    <definedName name="F10_MAX_OPT_3" localSheetId="2">#REF!</definedName>
    <definedName name="F10_MAX_OPT_3">#REF!</definedName>
    <definedName name="F10_MAX_ROZN" localSheetId="0">#REF!</definedName>
    <definedName name="F10_MAX_ROZN" localSheetId="2">#REF!</definedName>
    <definedName name="F10_MAX_ROZN">#REF!</definedName>
    <definedName name="F10_MAX_ROZN_1" localSheetId="0">#REF!</definedName>
    <definedName name="F10_MAX_ROZN_1" localSheetId="2">#REF!</definedName>
    <definedName name="F10_MAX_ROZN_1">#REF!</definedName>
    <definedName name="F10_MAX_ROZN_2" localSheetId="0">#REF!</definedName>
    <definedName name="F10_MAX_ROZN_2" localSheetId="2">#REF!</definedName>
    <definedName name="F10_MAX_ROZN_2">#REF!</definedName>
    <definedName name="F10_MIN_OPT" localSheetId="0">#REF!</definedName>
    <definedName name="F10_MIN_OPT" localSheetId="2">#REF!</definedName>
    <definedName name="F10_MIN_OPT">#REF!</definedName>
    <definedName name="F10_MIN_OPT_1" localSheetId="0">#REF!</definedName>
    <definedName name="F10_MIN_OPT_1" localSheetId="2">#REF!</definedName>
    <definedName name="F10_MIN_OPT_1">#REF!</definedName>
    <definedName name="F10_MIN_OPT_2" localSheetId="0">#REF!</definedName>
    <definedName name="F10_MIN_OPT_2" localSheetId="2">#REF!</definedName>
    <definedName name="F10_MIN_OPT_2">#REF!</definedName>
    <definedName name="F10_MIN_OPT_3" localSheetId="0">#REF!</definedName>
    <definedName name="F10_MIN_OPT_3" localSheetId="2">#REF!</definedName>
    <definedName name="F10_MIN_OPT_3">#REF!</definedName>
    <definedName name="F10_MIN_ROZN" localSheetId="0">#REF!</definedName>
    <definedName name="F10_MIN_ROZN" localSheetId="2">#REF!</definedName>
    <definedName name="F10_MIN_ROZN">#REF!</definedName>
    <definedName name="F10_MIN_ROZN_1" localSheetId="0">#REF!</definedName>
    <definedName name="F10_MIN_ROZN_1" localSheetId="2">#REF!</definedName>
    <definedName name="F10_MIN_ROZN_1">#REF!</definedName>
    <definedName name="F10_MIN_ROZN_2" localSheetId="0">#REF!</definedName>
    <definedName name="F10_MIN_ROZN_2" localSheetId="2">#REF!</definedName>
    <definedName name="F10_MIN_ROZN_2">#REF!</definedName>
    <definedName name="F10_SCOPE" localSheetId="0">#REF!</definedName>
    <definedName name="F10_SCOPE" localSheetId="2">#REF!</definedName>
    <definedName name="F10_SCOPE">#REF!</definedName>
    <definedName name="F9_OPT" localSheetId="0">#REF!</definedName>
    <definedName name="F9_OPT" localSheetId="2">#REF!</definedName>
    <definedName name="F9_OPT">#REF!</definedName>
    <definedName name="F9_OPT_1" localSheetId="0">#REF!</definedName>
    <definedName name="F9_OPT_1" localSheetId="2">#REF!</definedName>
    <definedName name="F9_OPT_1">#REF!</definedName>
    <definedName name="F9_OPT_2" localSheetId="0">#REF!</definedName>
    <definedName name="F9_OPT_2" localSheetId="2">#REF!</definedName>
    <definedName name="F9_OPT_2">#REF!</definedName>
    <definedName name="F9_OPT_3" localSheetId="0">#REF!</definedName>
    <definedName name="F9_OPT_3" localSheetId="2">#REF!</definedName>
    <definedName name="F9_OPT_3">#REF!</definedName>
    <definedName name="F9_ROZN" localSheetId="0">#REF!</definedName>
    <definedName name="F9_ROZN" localSheetId="2">#REF!</definedName>
    <definedName name="F9_ROZN">#REF!</definedName>
    <definedName name="F9_ROZN_1" localSheetId="0">#REF!</definedName>
    <definedName name="F9_ROZN_1" localSheetId="2">#REF!</definedName>
    <definedName name="F9_ROZN_1">#REF!</definedName>
    <definedName name="F9_ROZN_2" localSheetId="0">#REF!</definedName>
    <definedName name="F9_ROZN_2" localSheetId="2">#REF!</definedName>
    <definedName name="F9_ROZN_2">#REF!</definedName>
    <definedName name="F9_SCOPE" localSheetId="0">#REF!</definedName>
    <definedName name="F9_SCOPE" localSheetId="2">#REF!</definedName>
    <definedName name="F9_SCOPE">#REF!</definedName>
    <definedName name="FEB" localSheetId="0">#REF!</definedName>
    <definedName name="FEB" localSheetId="2">#REF!</definedName>
    <definedName name="FEB">#REF!</definedName>
    <definedName name="fff" localSheetId="0">#REF!</definedName>
    <definedName name="fff" localSheetId="2">#REF!</definedName>
    <definedName name="fff">#REF!</definedName>
    <definedName name="fg">[0]!fg</definedName>
    <definedName name="FUEL" localSheetId="0">#REF!</definedName>
    <definedName name="FUEL" localSheetId="2">#REF!</definedName>
    <definedName name="FUEL">#REF!</definedName>
    <definedName name="FUEL_ET" localSheetId="0">#REF!</definedName>
    <definedName name="FUEL_ET" localSheetId="2">#REF!</definedName>
    <definedName name="FUEL_ET">#REF!</definedName>
    <definedName name="FUELLIST" localSheetId="0">#REF!</definedName>
    <definedName name="FUELLIST" localSheetId="2">#REF!</definedName>
    <definedName name="FUELLIST">#REF!</definedName>
    <definedName name="GES" localSheetId="0">#REF!</definedName>
    <definedName name="GES" localSheetId="2">#REF!</definedName>
    <definedName name="GES">#REF!</definedName>
    <definedName name="GES_DATA" localSheetId="0">#REF!</definedName>
    <definedName name="GES_DATA" localSheetId="2">#REF!</definedName>
    <definedName name="GES_DATA">#REF!</definedName>
    <definedName name="GES_LIST" localSheetId="0">#REF!</definedName>
    <definedName name="GES_LIST" localSheetId="2">#REF!</definedName>
    <definedName name="GES_LIST">#REF!</definedName>
    <definedName name="GES3_DATA" localSheetId="0">#REF!</definedName>
    <definedName name="GES3_DATA" localSheetId="2">#REF!</definedName>
    <definedName name="GES3_DATA">#REF!</definedName>
    <definedName name="gfg">[0]!gfg</definedName>
    <definedName name="gh">[0]!gh</definedName>
    <definedName name="GRES" localSheetId="0">#REF!</definedName>
    <definedName name="GRES" localSheetId="2">#REF!</definedName>
    <definedName name="GRES">#REF!</definedName>
    <definedName name="GRES_DATA" localSheetId="0">#REF!</definedName>
    <definedName name="GRES_DATA" localSheetId="2">#REF!</definedName>
    <definedName name="GRES_DATA">#REF!</definedName>
    <definedName name="GRES_LIST" localSheetId="0">#REF!</definedName>
    <definedName name="GRES_LIST" localSheetId="2">#REF!</definedName>
    <definedName name="GRES_LIST">#REF!</definedName>
    <definedName name="gtty" localSheetId="0">#REF!,#REF!,#REF!,'Расчет НВВ на 2016-2020 гг (2)'!P1_ESO_PROT</definedName>
    <definedName name="gtty" localSheetId="2">#REF!,#REF!,#REF!,'Расчет НВВ на 2018'!P1_ESO_PROT</definedName>
    <definedName name="gtty">#REF!,#REF!,#REF!,P1_ESO_PROT</definedName>
    <definedName name="h">[0]!h</definedName>
    <definedName name="hhh">[0]!hhh</definedName>
    <definedName name="hhy">[0]!hhy</definedName>
    <definedName name="îî">[0]!îî</definedName>
    <definedName name="INN" localSheetId="0">#REF!</definedName>
    <definedName name="INN" localSheetId="2">#REF!</definedName>
    <definedName name="INN">#REF!</definedName>
    <definedName name="j">[0]!j</definedName>
    <definedName name="JAN" localSheetId="0">#REF!</definedName>
    <definedName name="JAN" localSheetId="2">#REF!</definedName>
    <definedName name="JAN">#REF!</definedName>
    <definedName name="JUL" localSheetId="0">#REF!</definedName>
    <definedName name="JUL" localSheetId="2">#REF!</definedName>
    <definedName name="JUL">#REF!</definedName>
    <definedName name="JUN" localSheetId="0">#REF!</definedName>
    <definedName name="JUN" localSheetId="2">#REF!</definedName>
    <definedName name="JUN">#REF!</definedName>
    <definedName name="k">[0]!k</definedName>
    <definedName name="MAR" localSheetId="0">#REF!</definedName>
    <definedName name="MAR" localSheetId="2">#REF!</definedName>
    <definedName name="MAR">#REF!</definedName>
    <definedName name="MAY" localSheetId="0">#REF!</definedName>
    <definedName name="MAY" localSheetId="2">#REF!</definedName>
    <definedName name="MAY">#REF!</definedName>
    <definedName name="MO" localSheetId="0">#REF!</definedName>
    <definedName name="MO" localSheetId="2">#REF!</definedName>
    <definedName name="MO">#REF!</definedName>
    <definedName name="MONTH" localSheetId="0">#REF!</definedName>
    <definedName name="MONTH" localSheetId="2">#REF!</definedName>
    <definedName name="MONTH">#REF!</definedName>
    <definedName name="ňđĺňčé" localSheetId="0">#REF!</definedName>
    <definedName name="ňđĺňčé" localSheetId="2">#REF!</definedName>
    <definedName name="ňđĺňčé">#REF!</definedName>
    <definedName name="nfyz">[0]!nfyz</definedName>
    <definedName name="NOM" localSheetId="0">#REF!</definedName>
    <definedName name="NOM" localSheetId="2">#REF!</definedName>
    <definedName name="NOM">#REF!</definedName>
    <definedName name="NOV" localSheetId="0">#REF!</definedName>
    <definedName name="NOV" localSheetId="2">#REF!</definedName>
    <definedName name="NOV">#REF!</definedName>
    <definedName name="NSRF" localSheetId="0">#REF!</definedName>
    <definedName name="NSRF" localSheetId="2">#REF!</definedName>
    <definedName name="NSRF">#REF!</definedName>
    <definedName name="Num" localSheetId="0">#REF!</definedName>
    <definedName name="Num" localSheetId="2">#REF!</definedName>
    <definedName name="Num">#REF!</definedName>
    <definedName name="o">[0]!o</definedName>
    <definedName name="OCT" localSheetId="0">#REF!</definedName>
    <definedName name="OCT" localSheetId="2">#REF!</definedName>
    <definedName name="OCT">#REF!</definedName>
    <definedName name="OKTMO" localSheetId="0">#REF!</definedName>
    <definedName name="OKTMO" localSheetId="2">#REF!</definedName>
    <definedName name="OKTMO">#REF!</definedName>
    <definedName name="öó">[0]!öó</definedName>
    <definedName name="ORE" localSheetId="0">#REF!</definedName>
    <definedName name="ORE" localSheetId="2">#REF!</definedName>
    <definedName name="ORE">#REF!</definedName>
    <definedName name="Org_list" localSheetId="0">#REF!</definedName>
    <definedName name="Org_list" localSheetId="2">#REF!</definedName>
    <definedName name="Org_list">#REF!</definedName>
    <definedName name="OTH_DATA" localSheetId="0">#REF!</definedName>
    <definedName name="OTH_DATA" localSheetId="2">#REF!</definedName>
    <definedName name="OTH_DATA">#REF!</definedName>
    <definedName name="OTH_LIST" localSheetId="0">#REF!</definedName>
    <definedName name="OTH_LIST" localSheetId="2">#REF!</definedName>
    <definedName name="OTH_LIST">#REF!</definedName>
    <definedName name="P1_ESO_PROT" localSheetId="0" hidden="1">#REF!,#REF!,#REF!,#REF!,#REF!,#REF!,#REF!,#REF!</definedName>
    <definedName name="P1_ESO_PROT" localSheetId="2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2" hidden="1">#REF!,#REF!,#REF!,#REF!,#REF!,#REF!,#REF!</definedName>
    <definedName name="P1_SBT_PROT" hidden="1">#REF!,#REF!,#REF!,#REF!,#REF!,#REF!,#REF!</definedName>
    <definedName name="P1_SC22" localSheetId="0" hidden="1">#REF!,#REF!,#REF!,#REF!,#REF!,#REF!</definedName>
    <definedName name="P1_SC22" localSheetId="2" hidden="1">#REF!,#REF!,#REF!,#REF!,#REF!,#REF!</definedName>
    <definedName name="P1_SC22" hidden="1">#REF!,#REF!,#REF!,#REF!,#REF!,#REF!</definedName>
    <definedName name="P1_SCOPE_CORR" localSheetId="0" hidden="1">#REF!,#REF!,#REF!,#REF!,#REF!,#REF!,#REF!</definedName>
    <definedName name="P1_SCOPE_CORR" localSheetId="2" hidden="1">#REF!,#REF!,#REF!,#REF!,#REF!,#REF!,#REF!</definedName>
    <definedName name="P1_SCOPE_CORR" hidden="1">#REF!,#REF!,#REF!,#REF!,#REF!,#REF!,#REF!</definedName>
    <definedName name="P1_SCOPE_FLOAD" localSheetId="0" hidden="1">#REF!,#REF!,#REF!,#REF!,#REF!,#REF!</definedName>
    <definedName name="P1_SCOPE_FLOAD" localSheetId="2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2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localSheetId="2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localSheetId="2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localSheetId="2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localSheetId="2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localSheetId="2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localSheetId="2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localSheetId="2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localSheetId="2" hidden="1">#REF!,#REF!,#REF!,#REF!,#REF!,#REF!</definedName>
    <definedName name="P1_SCOPE_NotInt" hidden="1">#REF!,#REF!,#REF!,#REF!,#REF!,#REF!</definedName>
    <definedName name="P1_SCOPE_SAVE2" localSheetId="0" hidden="1">#REF!,#REF!,#REF!,#REF!,#REF!,#REF!,#REF!</definedName>
    <definedName name="P1_SCOPE_SAVE2" localSheetId="2" hidden="1">#REF!,#REF!,#REF!,#REF!,#REF!,#REF!,#REF!</definedName>
    <definedName name="P1_SCOPE_SAVE2" hidden="1">#REF!,#REF!,#REF!,#REF!,#REF!,#REF!,#REF!</definedName>
    <definedName name="P1_SCOPE_SV_LD" localSheetId="0">#REF!,#REF!,#REF!,#REF!,#REF!,#REF!,#REF!</definedName>
    <definedName name="P1_SCOPE_SV_LD" localSheetId="2">#REF!,#REF!,#REF!,#REF!,#REF!,#REF!,#REF!</definedName>
    <definedName name="P1_SCOPE_SV_LD">#REF!,#REF!,#REF!,#REF!,#REF!,#REF!,#REF!</definedName>
    <definedName name="P1_SET_PROT" localSheetId="0" hidden="1">#REF!,#REF!,#REF!,#REF!,#REF!,#REF!,#REF!</definedName>
    <definedName name="P1_SET_PROT" localSheetId="2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2" hidden="1">#REF!,#REF!,#REF!,#REF!,#REF!,#REF!,#REF!</definedName>
    <definedName name="P1_SET_PRT" hidden="1">#REF!,#REF!,#REF!,#REF!,#REF!,#REF!,#REF!</definedName>
    <definedName name="P10_SCOPE_FULL_LOAD" localSheetId="0" hidden="1">#REF!,#REF!,#REF!,#REF!,#REF!,#REF!</definedName>
    <definedName name="P10_SCOPE_FULL_LOAD" localSheetId="2" hidden="1">#REF!,#REF!,#REF!,#REF!,#REF!,#REF!</definedName>
    <definedName name="P10_SCOPE_FULL_LOAD" hidden="1">#REF!,#REF!,#REF!,#REF!,#REF!,#REF!</definedName>
    <definedName name="P11_SCOPE_FULL_LOAD" localSheetId="0" hidden="1">#REF!,#REF!,#REF!,#REF!,#REF!</definedName>
    <definedName name="P11_SCOPE_FULL_LOAD" localSheetId="2" hidden="1">#REF!,#REF!,#REF!,#REF!,#REF!</definedName>
    <definedName name="P11_SCOPE_FULL_LOAD" hidden="1">#REF!,#REF!,#REF!,#REF!,#REF!</definedName>
    <definedName name="P12_SCOPE_FULL_LOAD" localSheetId="0" hidden="1">#REF!,#REF!,#REF!,#REF!,#REF!,#REF!</definedName>
    <definedName name="P12_SCOPE_FULL_LOAD" localSheetId="2" hidden="1">#REF!,#REF!,#REF!,#REF!,#REF!,#REF!</definedName>
    <definedName name="P12_SCOPE_FULL_LOAD" hidden="1">#REF!,#REF!,#REF!,#REF!,#REF!,#REF!</definedName>
    <definedName name="P12_T28_Protection" localSheetId="0">P1_T28_Protection,P2_T28_Protection,P3_T28_Protection,P4_T28_Protection,P5_T28_Protection,P6_T28_Protection,P7_T28_Protection,P8_T28_Protection</definedName>
    <definedName name="P12_T28_Protection" localSheetId="2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SCOPE_FULL_LOAD" localSheetId="0" hidden="1">#REF!,#REF!,#REF!,#REF!,#REF!,#REF!</definedName>
    <definedName name="P13_SCOPE_FULL_LOAD" localSheetId="2" hidden="1">#REF!,#REF!,#REF!,#REF!,#REF!,#REF!</definedName>
    <definedName name="P13_SCOPE_FULL_LOAD" hidden="1">#REF!,#REF!,#REF!,#REF!,#REF!,#REF!</definedName>
    <definedName name="P14_SCOPE_FULL_LOAD" localSheetId="0" hidden="1">#REF!,#REF!,#REF!,#REF!,#REF!,#REF!</definedName>
    <definedName name="P14_SCOPE_FULL_LOAD" localSheetId="2" hidden="1">#REF!,#REF!,#REF!,#REF!,#REF!,#REF!</definedName>
    <definedName name="P14_SCOPE_FULL_LOAD" hidden="1">#REF!,#REF!,#REF!,#REF!,#REF!,#REF!</definedName>
    <definedName name="P15_SCOPE_FULL_LOAD" localSheetId="0" hidden="1">#REF!,#REF!,#REF!,#REF!,#REF!,'Расчет НВВ на 2016-2020 гг (2)'!P1_SCOPE_FULL_LOAD</definedName>
    <definedName name="P15_SCOPE_FULL_LOAD" localSheetId="2" hidden="1">#REF!,#REF!,#REF!,#REF!,#REF!,'Расчет НВВ на 2018'!P1_SCOPE_FULL_LOAD</definedName>
    <definedName name="P15_SCOPE_FULL_LOAD" hidden="1">#REF!,#REF!,#REF!,#REF!,#REF!,P1_SCOPE_FULL_LOAD</definedName>
    <definedName name="P16_SCOPE_FULL_LOAD" localSheetId="0" hidden="1">'Расчет НВВ на 2016-2020 гг (2)'!P2_SCOPE_FULL_LOAD,'Расчет НВВ на 2016-2020 гг (2)'!P3_SCOPE_FULL_LOAD,'Расчет НВВ на 2016-2020 гг (2)'!P4_SCOPE_FULL_LOAD,'Расчет НВВ на 2016-2020 гг (2)'!P5_SCOPE_FULL_LOAD,'Расчет НВВ на 2016-2020 гг (2)'!P6_SCOPE_FULL_LOAD,'Расчет НВВ на 2016-2020 гг (2)'!P7_SCOPE_FULL_LOAD,'Расчет НВВ на 2016-2020 гг (2)'!P8_SCOPE_FULL_LOAD</definedName>
    <definedName name="P16_SCOPE_FULL_LOAD" localSheetId="2" hidden="1">'Расчет НВВ на 2018'!P2_SCOPE_FULL_LOAD,'Расчет НВВ на 2018'!P3_SCOPE_FULL_LOAD,'Расчет НВВ на 2018'!P4_SCOPE_FULL_LOAD,'Расчет НВВ на 2018'!P5_SCOPE_FULL_LOAD,'Расчет НВВ на 2018'!P6_SCOPE_FULL_LOAD,'Расчет НВВ на 2018'!P7_SCOPE_FULL_LOAD,'Расчет НВВ на 2018'!P8_SCOPE_FULL_LOAD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0" hidden="1">'Расчет НВВ на 2016-2020 гг (2)'!P9_SCOPE_FULL_LOAD,'Расчет НВВ на 2016-2020 гг (2)'!P10_SCOPE_FULL_LOAD,'Расчет НВВ на 2016-2020 гг (2)'!P11_SCOPE_FULL_LOAD,'Расчет НВВ на 2016-2020 гг (2)'!P12_SCOPE_FULL_LOAD,'Расчет НВВ на 2016-2020 гг (2)'!P13_SCOPE_FULL_LOAD,'Расчет НВВ на 2016-2020 гг (2)'!P14_SCOPE_FULL_LOAD,'Расчет НВВ на 2016-2020 гг (2)'!P15_SCOPE_FULL_LOAD</definedName>
    <definedName name="P17_SCOPE_FULL_LOAD" localSheetId="2" hidden="1">'Расчет НВВ на 2018'!P9_SCOPE_FULL_LOAD,'Расчет НВВ на 2018'!P10_SCOPE_FULL_LOAD,'Расчет НВВ на 2018'!P11_SCOPE_FULL_LOAD,'Расчет НВВ на 2018'!P12_SCOPE_FULL_LOAD,'Расчет НВВ на 2018'!P13_SCOPE_FULL_LOAD,'Расчет НВВ на 2018'!P14_SCOPE_FULL_LOAD,'Расчет НВВ на 2018'!P15_SCOPE_FULL_LOAD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22" localSheetId="0" hidden="1">#REF!,#REF!,#REF!,#REF!,#REF!,#REF!,#REF!</definedName>
    <definedName name="P2_SC22" localSheetId="2" hidden="1">#REF!,#REF!,#REF!,#REF!,#REF!,#REF!,#REF!</definedName>
    <definedName name="P2_SC22" hidden="1">#REF!,#REF!,#REF!,#REF!,#REF!,#REF!,#REF!</definedName>
    <definedName name="P2_SCOPE_CORR" localSheetId="0" hidden="1">#REF!,#REF!,#REF!,#REF!,#REF!,#REF!,#REF!,#REF!</definedName>
    <definedName name="P2_SCOPE_CORR" localSheetId="2" hidden="1">#REF!,#REF!,#REF!,#REF!,#REF!,#REF!,#REF!,#REF!</definedName>
    <definedName name="P2_SCOPE_CORR" hidden="1">#REF!,#REF!,#REF!,#REF!,#REF!,#REF!,#REF!,#REF!</definedName>
    <definedName name="P2_SCOPE_FULL_LOAD" localSheetId="0" hidden="1">#REF!,#REF!,#REF!,#REF!,#REF!,#REF!</definedName>
    <definedName name="P2_SCOPE_FULL_LOAD" localSheetId="2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localSheetId="2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localSheetId="2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localSheetId="2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localSheetId="2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localSheetId="2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localSheetId="2" hidden="1">#REF!,#REF!,#REF!,#REF!,#REF!,#REF!,#REF!</definedName>
    <definedName name="P2_SCOPE_NotInt" hidden="1">#REF!,#REF!,#REF!,#REF!,#REF!,#REF!,#REF!</definedName>
    <definedName name="P2_SCOPE_SAVE2" localSheetId="0" hidden="1">#REF!,#REF!,#REF!,#REF!,#REF!,#REF!</definedName>
    <definedName name="P2_SCOPE_SAVE2" localSheetId="2" hidden="1">#REF!,#REF!,#REF!,#REF!,#REF!,#REF!</definedName>
    <definedName name="P2_SCOPE_SAVE2" hidden="1">#REF!,#REF!,#REF!,#REF!,#REF!,#REF!</definedName>
    <definedName name="P3_SC22" localSheetId="0" hidden="1">#REF!,#REF!,#REF!,#REF!,#REF!,#REF!</definedName>
    <definedName name="P3_SC22" localSheetId="2" hidden="1">#REF!,#REF!,#REF!,#REF!,#REF!,#REF!</definedName>
    <definedName name="P3_SC22" hidden="1">#REF!,#REF!,#REF!,#REF!,#REF!,#REF!</definedName>
    <definedName name="P3_SCOPE_FULL_LOAD" localSheetId="0" hidden="1">#REF!,#REF!,#REF!,#REF!,#REF!,#REF!</definedName>
    <definedName name="P3_SCOPE_FULL_LOAD" localSheetId="2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localSheetId="2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localSheetId="2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localSheetId="2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localSheetId="2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localSheetId="2" hidden="1">#REF!,#REF!,#REF!,#REF!,#REF!,#REF!</definedName>
    <definedName name="P3_SCOPE_NotInt" hidden="1">#REF!,#REF!,#REF!,#REF!,#REF!,#REF!</definedName>
    <definedName name="P4_SCOPE_FULL_LOAD" localSheetId="0" hidden="1">#REF!,#REF!,#REF!,#REF!,#REF!,#REF!</definedName>
    <definedName name="P4_SCOPE_FULL_LOAD" localSheetId="2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localSheetId="2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localSheetId="2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localSheetId="2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localSheetId="2" hidden="1">#REF!,#REF!,#REF!,#REF!,#REF!,#REF!,#REF!</definedName>
    <definedName name="P4_SCOPE_NotInd2" hidden="1">#REF!,#REF!,#REF!,#REF!,#REF!,#REF!,#REF!</definedName>
    <definedName name="P5_SCOPE_FULL_LOAD" localSheetId="0" hidden="1">#REF!,#REF!,#REF!,#REF!,#REF!,#REF!</definedName>
    <definedName name="P5_SCOPE_FULL_LOAD" localSheetId="2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localSheetId="2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localSheetId="2" hidden="1">#REF!,#REF!,#REF!,#REF!,#REF!,#REF!,#REF!</definedName>
    <definedName name="P5_SCOPE_NotInd2" hidden="1">#REF!,#REF!,#REF!,#REF!,#REF!,#REF!,#REF!</definedName>
    <definedName name="P6_SCOPE_FULL_LOAD" localSheetId="0" hidden="1">#REF!,#REF!,#REF!,#REF!,#REF!,#REF!</definedName>
    <definedName name="P6_SCOPE_FULL_LOAD" localSheetId="2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localSheetId="2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localSheetId="2" hidden="1">#REF!,#REF!,#REF!,#REF!,#REF!,#REF!,#REF!</definedName>
    <definedName name="P6_SCOPE_NotInd2" hidden="1">#REF!,#REF!,#REF!,#REF!,#REF!,#REF!,#REF!</definedName>
    <definedName name="P6_T2.1?Protection" localSheetId="0">P1_T2.1?Protection</definedName>
    <definedName name="P6_T2.1?Protection" localSheetId="2">P1_T2.1?Protection</definedName>
    <definedName name="P6_T2.1?Protection">P1_T2.1?Protection</definedName>
    <definedName name="P7_SCOPE_FULL_LOAD" localSheetId="0" hidden="1">#REF!,#REF!,#REF!,#REF!,#REF!,#REF!</definedName>
    <definedName name="P7_SCOPE_FULL_LOAD" localSheetId="2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localSheetId="2" hidden="1">#REF!,#REF!,#REF!,#REF!,#REF!,#REF!</definedName>
    <definedName name="P7_SCOPE_NOTIND" hidden="1">#REF!,#REF!,#REF!,#REF!,#REF!,#REF!</definedName>
    <definedName name="P7_SCOPE_NotInd2" localSheetId="0" hidden="1">#REF!,#REF!,#REF!,#REF!,#REF!,'Расчет НВВ на 2016-2020 гг (2)'!P1_SCOPE_NotInd2,'Расчет НВВ на 2016-2020 гг (2)'!P2_SCOPE_NotInd2,'Расчет НВВ на 2016-2020 гг (2)'!P3_SCOPE_NotInd2</definedName>
    <definedName name="P7_SCOPE_NotInd2" localSheetId="2" hidden="1">#REF!,#REF!,#REF!,#REF!,#REF!,'Расчет НВВ на 2018'!P1_SCOPE_NotInd2,'Расчет НВВ на 2018'!P2_SCOPE_NotInd2,'Расчет НВВ на 2018'!P3_SCOPE_NotInd2</definedName>
    <definedName name="P7_SCOPE_NotInd2" hidden="1">#REF!,#REF!,#REF!,#REF!,#REF!,P1_SCOPE_NotInd2,P2_SCOPE_NotInd2,P3_SCOPE_NotInd2</definedName>
    <definedName name="P8_SCOPE_FULL_LOAD" localSheetId="0" hidden="1">#REF!,#REF!,#REF!,#REF!,#REF!,#REF!</definedName>
    <definedName name="P8_SCOPE_FULL_LOAD" localSheetId="2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localSheetId="2" hidden="1">#REF!,#REF!,#REF!,#REF!,#REF!,#REF!</definedName>
    <definedName name="P8_SCOPE_NOTIND" hidden="1">#REF!,#REF!,#REF!,#REF!,#REF!,#REF!</definedName>
    <definedName name="P9_SCOPE_FULL_LOAD" localSheetId="0" hidden="1">#REF!,#REF!,#REF!,#REF!,#REF!,#REF!</definedName>
    <definedName name="P9_SCOPE_FULL_LOAD" localSheetId="2" hidden="1">#REF!,#REF!,#REF!,#REF!,#REF!,#REF!</definedName>
    <definedName name="P9_SCOPE_FULL_LOAD" hidden="1">#REF!,#REF!,#REF!,#REF!,#REF!,#REF!</definedName>
    <definedName name="P9_SCOPE_NotInd" localSheetId="0" hidden="1">#REF!,'Расчет НВВ на 2016-2020 гг (2)'!P1_SCOPE_NOTIND,'Расчет НВВ на 2016-2020 гг (2)'!P2_SCOPE_NOTIND,'Расчет НВВ на 2016-2020 гг (2)'!P3_SCOPE_NOTIND,'Расчет НВВ на 2016-2020 гг (2)'!P4_SCOPE_NOTIND,'Расчет НВВ на 2016-2020 гг (2)'!P5_SCOPE_NOTIND,'Расчет НВВ на 2016-2020 гг (2)'!P6_SCOPE_NOTIND,'Расчет НВВ на 2016-2020 гг (2)'!P7_SCOPE_NOTIND</definedName>
    <definedName name="P9_SCOPE_NotInd" localSheetId="2" hidden="1">#REF!,'Расчет НВВ на 2018'!P1_SCOPE_NOTIND,'Расчет НВВ на 2018'!P2_SCOPE_NOTIND,'Расчет НВВ на 2018'!P3_SCOPE_NOTIND,'Расчет НВВ на 2018'!P4_SCOPE_NOTIND,'Расчет НВВ на 2018'!P5_SCOPE_NOTIND,'Расчет НВВ на 2018'!P6_SCOPE_NOTIND,'Расчет НВВ на 2018'!P7_SCOPE_NOTIND</definedName>
    <definedName name="P9_SCOPE_NotInd" hidden="1">#REF!,[0]!P1_SCOPE_NOTIND,[0]!P2_SCOPE_NOTIND,[0]!P3_SCOPE_NOTIND,[0]!P4_SCOPE_NOTIND,[0]!P5_SCOPE_NOTIND,[0]!P6_SCOPE_NOTIND,[0]!P7_SCOPE_NOTIND</definedName>
    <definedName name="PER_ET" localSheetId="0">#REF!</definedName>
    <definedName name="PER_ET" localSheetId="2">#REF!</definedName>
    <definedName name="PER_ET">#REF!</definedName>
    <definedName name="polta" localSheetId="0">#REF!</definedName>
    <definedName name="polta" localSheetId="2">#REF!</definedName>
    <definedName name="polta">#REF!</definedName>
    <definedName name="PR_OPT" localSheetId="0">#REF!</definedName>
    <definedName name="PR_OPT" localSheetId="2">#REF!</definedName>
    <definedName name="PR_OPT">#REF!</definedName>
    <definedName name="PR_ROZN" localSheetId="0">#REF!</definedName>
    <definedName name="PR_ROZN" localSheetId="2">#REF!</definedName>
    <definedName name="PR_ROZN">#REF!</definedName>
    <definedName name="PROT" localSheetId="0">#REF!,#REF!,#REF!,#REF!,#REF!,#REF!</definedName>
    <definedName name="PROT" localSheetId="2">#REF!,#REF!,#REF!,#REF!,#REF!,#REF!</definedName>
    <definedName name="PROT">#REF!,#REF!,#REF!,#REF!,#REF!,#REF!</definedName>
    <definedName name="REG_ET" localSheetId="0">#REF!</definedName>
    <definedName name="REG_ET" localSheetId="2">#REF!</definedName>
    <definedName name="REG_ET">#REF!</definedName>
    <definedName name="REG_PROT" localSheetId="0">#REF!,#REF!,#REF!,#REF!,#REF!,#REF!,#REF!</definedName>
    <definedName name="REG_PROT" localSheetId="2">#REF!,#REF!,#REF!,#REF!,#REF!,#REF!,#REF!</definedName>
    <definedName name="REG_PROT">#REF!,#REF!,#REF!,#REF!,#REF!,#REF!,#REF!</definedName>
    <definedName name="REGcom" localSheetId="0">#REF!</definedName>
    <definedName name="REGcom" localSheetId="2">#REF!</definedName>
    <definedName name="REGcom">#REF!</definedName>
    <definedName name="regions" localSheetId="0">#REF!</definedName>
    <definedName name="regions" localSheetId="2">#REF!</definedName>
    <definedName name="regions">#REF!</definedName>
    <definedName name="REGUL" localSheetId="0">#REF!</definedName>
    <definedName name="REGUL" localSheetId="2">#REF!</definedName>
    <definedName name="REGUL">#REF!</definedName>
    <definedName name="rr">[0]!rr</definedName>
    <definedName name="ŕŕ">[0]!ŕŕ</definedName>
    <definedName name="RRE" localSheetId="0">#REF!</definedName>
    <definedName name="RRE" localSheetId="2">#REF!</definedName>
    <definedName name="RRE">#REF!</definedName>
    <definedName name="S1_" localSheetId="0">#REF!</definedName>
    <definedName name="S1_" localSheetId="2">#REF!</definedName>
    <definedName name="S1_">#REF!</definedName>
    <definedName name="S10_" localSheetId="0">#REF!</definedName>
    <definedName name="S10_" localSheetId="2">#REF!</definedName>
    <definedName name="S10_">#REF!</definedName>
    <definedName name="S11_" localSheetId="0">#REF!</definedName>
    <definedName name="S11_" localSheetId="2">#REF!</definedName>
    <definedName name="S11_">#REF!</definedName>
    <definedName name="S12_" localSheetId="0">#REF!</definedName>
    <definedName name="S12_" localSheetId="2">#REF!</definedName>
    <definedName name="S12_">#REF!</definedName>
    <definedName name="S13_" localSheetId="0">#REF!</definedName>
    <definedName name="S13_" localSheetId="2">#REF!</definedName>
    <definedName name="S13_">#REF!</definedName>
    <definedName name="S14_" localSheetId="0">#REF!</definedName>
    <definedName name="S14_" localSheetId="2">#REF!</definedName>
    <definedName name="S14_">#REF!</definedName>
    <definedName name="S15_" localSheetId="0">#REF!</definedName>
    <definedName name="S15_" localSheetId="2">#REF!</definedName>
    <definedName name="S15_">#REF!</definedName>
    <definedName name="S16_" localSheetId="0">#REF!</definedName>
    <definedName name="S16_" localSheetId="2">#REF!</definedName>
    <definedName name="S16_">#REF!</definedName>
    <definedName name="S17_" localSheetId="0">#REF!</definedName>
    <definedName name="S17_" localSheetId="2">#REF!</definedName>
    <definedName name="S17_">#REF!</definedName>
    <definedName name="S18_" localSheetId="0">#REF!</definedName>
    <definedName name="S18_" localSheetId="2">#REF!</definedName>
    <definedName name="S18_">#REF!</definedName>
    <definedName name="S19_" localSheetId="0">#REF!</definedName>
    <definedName name="S19_" localSheetId="2">#REF!</definedName>
    <definedName name="S19_">#REF!</definedName>
    <definedName name="S2_" localSheetId="0">#REF!</definedName>
    <definedName name="S2_" localSheetId="2">#REF!</definedName>
    <definedName name="S2_">#REF!</definedName>
    <definedName name="S20_" localSheetId="0">#REF!</definedName>
    <definedName name="S20_" localSheetId="2">#REF!</definedName>
    <definedName name="S20_">#REF!</definedName>
    <definedName name="S3_" localSheetId="0">#REF!</definedName>
    <definedName name="S3_" localSheetId="2">#REF!</definedName>
    <definedName name="S3_">#REF!</definedName>
    <definedName name="S4_" localSheetId="0">#REF!</definedName>
    <definedName name="S4_" localSheetId="2">#REF!</definedName>
    <definedName name="S4_">#REF!</definedName>
    <definedName name="S5_" localSheetId="0">#REF!</definedName>
    <definedName name="S5_" localSheetId="2">#REF!</definedName>
    <definedName name="S5_">#REF!</definedName>
    <definedName name="S6_" localSheetId="0">#REF!</definedName>
    <definedName name="S6_" localSheetId="2">#REF!</definedName>
    <definedName name="S6_">#REF!</definedName>
    <definedName name="S7_" localSheetId="0">#REF!</definedName>
    <definedName name="S7_" localSheetId="2">#REF!</definedName>
    <definedName name="S7_">#REF!</definedName>
    <definedName name="S8_" localSheetId="0">#REF!</definedName>
    <definedName name="S8_" localSheetId="2">#REF!</definedName>
    <definedName name="S8_">#REF!</definedName>
    <definedName name="S9_" localSheetId="0">#REF!</definedName>
    <definedName name="S9_" localSheetId="2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 localSheetId="0">#REF!</definedName>
    <definedName name="SBT_ET" localSheetId="2">#REF!</definedName>
    <definedName name="SBT_ET">#REF!</definedName>
    <definedName name="SBT_PROT" localSheetId="0">#REF!,#REF!,#REF!,#REF!,'Расчет НВВ на 2016-2020 гг (2)'!P1_SBT_PROT</definedName>
    <definedName name="SBT_PROT" localSheetId="2">#REF!,#REF!,#REF!,#REF!,'Расчет НВВ на 2018'!P1_SBT_PROT</definedName>
    <definedName name="SBT_PROT">#REF!,#REF!,#REF!,#REF!,P1_SBT_PROT</definedName>
    <definedName name="SBTcom" localSheetId="0">#REF!</definedName>
    <definedName name="SBTcom" localSheetId="2">#REF!</definedName>
    <definedName name="SBTcom">#REF!</definedName>
    <definedName name="sch" localSheetId="0">#REF!</definedName>
    <definedName name="sch" localSheetId="2">#REF!</definedName>
    <definedName name="sch">#REF!</definedName>
    <definedName name="SCOPE" localSheetId="0">#REF!</definedName>
    <definedName name="SCOPE" localSheetId="2">#REF!</definedName>
    <definedName name="SCOPE">#REF!</definedName>
    <definedName name="SCOPE_16_LD" localSheetId="0">#REF!</definedName>
    <definedName name="SCOPE_16_LD" localSheetId="2">#REF!</definedName>
    <definedName name="SCOPE_16_LD">#REF!</definedName>
    <definedName name="SCOPE_16_PRT" localSheetId="0">P1_SCOPE_16_PRT,P2_SCOPE_16_PRT</definedName>
    <definedName name="SCOPE_16_PRT" localSheetId="2">P1_SCOPE_16_PRT,P2_SCOPE_16_PRT</definedName>
    <definedName name="SCOPE_16_PRT">P1_SCOPE_16_PRT,P2_SCOPE_16_PRT</definedName>
    <definedName name="SCOPE_17.1_LD" localSheetId="0">#REF!</definedName>
    <definedName name="SCOPE_17.1_LD" localSheetId="2">#REF!</definedName>
    <definedName name="SCOPE_17.1_LD">#REF!</definedName>
    <definedName name="SCOPE_17_LD" localSheetId="0">#REF!</definedName>
    <definedName name="SCOPE_17_LD" localSheetId="2">#REF!</definedName>
    <definedName name="SCOPE_17_LD">#REF!</definedName>
    <definedName name="SCOPE_2" localSheetId="0">#REF!</definedName>
    <definedName name="SCOPE_2" localSheetId="2">#REF!</definedName>
    <definedName name="SCOPE_2">#REF!</definedName>
    <definedName name="SCOPE_2.1_LD" localSheetId="0">#REF!</definedName>
    <definedName name="SCOPE_2.1_LD" localSheetId="2">#REF!</definedName>
    <definedName name="SCOPE_2.1_LD">#REF!</definedName>
    <definedName name="SCOPE_2.1_PRT" localSheetId="0">#REF!</definedName>
    <definedName name="SCOPE_2.1_PRT" localSheetId="2">#REF!</definedName>
    <definedName name="SCOPE_2.1_PRT">#REF!</definedName>
    <definedName name="SCOPE_2.2_LD" localSheetId="0">#REF!</definedName>
    <definedName name="SCOPE_2.2_LD" localSheetId="2">#REF!</definedName>
    <definedName name="SCOPE_2.2_LD">#REF!</definedName>
    <definedName name="SCOPE_2.2_PRT" localSheetId="0">#REF!</definedName>
    <definedName name="SCOPE_2.2_PRT" localSheetId="2">#REF!</definedName>
    <definedName name="SCOPE_2.2_PRT">#REF!</definedName>
    <definedName name="SCOPE_2_1" localSheetId="0">#REF!</definedName>
    <definedName name="SCOPE_2_1" localSheetId="2">#REF!</definedName>
    <definedName name="SCOPE_2_1">#REF!</definedName>
    <definedName name="SCOPE_2_DR1" localSheetId="0">#REF!</definedName>
    <definedName name="SCOPE_2_DR1" localSheetId="2">#REF!</definedName>
    <definedName name="SCOPE_2_DR1">#REF!</definedName>
    <definedName name="SCOPE_2_DR10" localSheetId="0">#REF!</definedName>
    <definedName name="SCOPE_2_DR10" localSheetId="2">#REF!</definedName>
    <definedName name="SCOPE_2_DR10">#REF!</definedName>
    <definedName name="SCOPE_2_DR11" localSheetId="0">#REF!</definedName>
    <definedName name="SCOPE_2_DR11" localSheetId="2">#REF!</definedName>
    <definedName name="SCOPE_2_DR11">#REF!</definedName>
    <definedName name="SCOPE_2_DR2" localSheetId="0">#REF!</definedName>
    <definedName name="SCOPE_2_DR2" localSheetId="2">#REF!</definedName>
    <definedName name="SCOPE_2_DR2">#REF!</definedName>
    <definedName name="SCOPE_2_DR3" localSheetId="0">#REF!</definedName>
    <definedName name="SCOPE_2_DR3" localSheetId="2">#REF!</definedName>
    <definedName name="SCOPE_2_DR3">#REF!</definedName>
    <definedName name="SCOPE_2_DR4" localSheetId="0">#REF!</definedName>
    <definedName name="SCOPE_2_DR4" localSheetId="2">#REF!</definedName>
    <definedName name="SCOPE_2_DR4">#REF!</definedName>
    <definedName name="SCOPE_2_DR5" localSheetId="0">#REF!</definedName>
    <definedName name="SCOPE_2_DR5" localSheetId="2">#REF!</definedName>
    <definedName name="SCOPE_2_DR5">#REF!</definedName>
    <definedName name="SCOPE_2_DR6" localSheetId="0">#REF!</definedName>
    <definedName name="SCOPE_2_DR6" localSheetId="2">#REF!</definedName>
    <definedName name="SCOPE_2_DR6">#REF!</definedName>
    <definedName name="SCOPE_2_DR7" localSheetId="0">#REF!</definedName>
    <definedName name="SCOPE_2_DR7" localSheetId="2">#REF!</definedName>
    <definedName name="SCOPE_2_DR7">#REF!</definedName>
    <definedName name="SCOPE_2_DR8" localSheetId="0">#REF!</definedName>
    <definedName name="SCOPE_2_DR8" localSheetId="2">#REF!</definedName>
    <definedName name="SCOPE_2_DR8">#REF!</definedName>
    <definedName name="SCOPE_2_DR9" localSheetId="0">#REF!</definedName>
    <definedName name="SCOPE_2_DR9" localSheetId="2">#REF!</definedName>
    <definedName name="SCOPE_2_DR9">#REF!</definedName>
    <definedName name="SCOPE_25_LD" localSheetId="0">#REF!</definedName>
    <definedName name="SCOPE_25_LD" localSheetId="2">#REF!</definedName>
    <definedName name="SCOPE_25_LD">#REF!</definedName>
    <definedName name="SCOPE_3_DR1" localSheetId="0">#REF!</definedName>
    <definedName name="SCOPE_3_DR1" localSheetId="2">#REF!</definedName>
    <definedName name="SCOPE_3_DR1">#REF!</definedName>
    <definedName name="SCOPE_3_DR10" localSheetId="0">#REF!</definedName>
    <definedName name="SCOPE_3_DR10" localSheetId="2">#REF!</definedName>
    <definedName name="SCOPE_3_DR10">#REF!</definedName>
    <definedName name="SCOPE_3_DR11" localSheetId="0">#REF!</definedName>
    <definedName name="SCOPE_3_DR11" localSheetId="2">#REF!</definedName>
    <definedName name="SCOPE_3_DR11">#REF!</definedName>
    <definedName name="SCOPE_3_DR2" localSheetId="0">#REF!</definedName>
    <definedName name="SCOPE_3_DR2" localSheetId="2">#REF!</definedName>
    <definedName name="SCOPE_3_DR2">#REF!</definedName>
    <definedName name="SCOPE_3_DR3" localSheetId="0">#REF!</definedName>
    <definedName name="SCOPE_3_DR3" localSheetId="2">#REF!</definedName>
    <definedName name="SCOPE_3_DR3">#REF!</definedName>
    <definedName name="SCOPE_3_DR4" localSheetId="0">#REF!</definedName>
    <definedName name="SCOPE_3_DR4" localSheetId="2">#REF!</definedName>
    <definedName name="SCOPE_3_DR4">#REF!</definedName>
    <definedName name="SCOPE_3_DR5" localSheetId="0">#REF!</definedName>
    <definedName name="SCOPE_3_DR5" localSheetId="2">#REF!</definedName>
    <definedName name="SCOPE_3_DR5">#REF!</definedName>
    <definedName name="SCOPE_3_DR6" localSheetId="0">#REF!</definedName>
    <definedName name="SCOPE_3_DR6" localSheetId="2">#REF!</definedName>
    <definedName name="SCOPE_3_DR6">#REF!</definedName>
    <definedName name="SCOPE_3_DR7" localSheetId="0">#REF!</definedName>
    <definedName name="SCOPE_3_DR7" localSheetId="2">#REF!</definedName>
    <definedName name="SCOPE_3_DR7">#REF!</definedName>
    <definedName name="SCOPE_3_DR8" localSheetId="0">#REF!</definedName>
    <definedName name="SCOPE_3_DR8" localSheetId="2">#REF!</definedName>
    <definedName name="SCOPE_3_DR8">#REF!</definedName>
    <definedName name="SCOPE_3_DR9" localSheetId="0">#REF!</definedName>
    <definedName name="SCOPE_3_DR9" localSheetId="2">#REF!</definedName>
    <definedName name="SCOPE_3_DR9">#REF!</definedName>
    <definedName name="SCOPE_3_LD" localSheetId="0">#REF!</definedName>
    <definedName name="SCOPE_3_LD" localSheetId="2">#REF!</definedName>
    <definedName name="SCOPE_3_LD">#REF!</definedName>
    <definedName name="SCOPE_3_PRT" localSheetId="0">#REF!</definedName>
    <definedName name="SCOPE_3_PRT" localSheetId="2">#REF!</definedName>
    <definedName name="SCOPE_3_PRT">#REF!</definedName>
    <definedName name="SCOPE_4_LD" localSheetId="0">#REF!</definedName>
    <definedName name="SCOPE_4_LD" localSheetId="2">#REF!</definedName>
    <definedName name="SCOPE_4_LD">#REF!</definedName>
    <definedName name="SCOPE_5_LD" localSheetId="0">#REF!</definedName>
    <definedName name="SCOPE_5_LD" localSheetId="2">#REF!</definedName>
    <definedName name="SCOPE_5_LD">#REF!</definedName>
    <definedName name="SCOPE_CORR" localSheetId="0">#REF!,#REF!,#REF!,#REF!,#REF!,'Расчет НВВ на 2016-2020 гг (2)'!P1_SCOPE_CORR,'Расчет НВВ на 2016-2020 гг (2)'!P2_SCOPE_CORR</definedName>
    <definedName name="SCOPE_CORR" localSheetId="2">#REF!,#REF!,#REF!,#REF!,#REF!,'Расчет НВВ на 2018'!P1_SCOPE_CORR,'Расчет НВВ на 2018'!P2_SCOPE_CORR</definedName>
    <definedName name="SCOPE_CORR">#REF!,#REF!,#REF!,#REF!,#REF!,[0]!P1_SCOPE_CORR,[0]!P2_SCOPE_CORR</definedName>
    <definedName name="SCOPE_CPR" localSheetId="0">#REF!</definedName>
    <definedName name="SCOPE_CPR" localSheetId="2">#REF!</definedName>
    <definedName name="SCOPE_CPR">#REF!</definedName>
    <definedName name="SCOPE_DOP2" localSheetId="0">#REF!,#REF!,#REF!,#REF!,#REF!,#REF!</definedName>
    <definedName name="SCOPE_DOP2" localSheetId="2">#REF!,#REF!,#REF!,#REF!,#REF!,#REF!</definedName>
    <definedName name="SCOPE_DOP2">#REF!,#REF!,#REF!,#REF!,#REF!,#REF!</definedName>
    <definedName name="SCOPE_DOP3" localSheetId="0">#REF!,#REF!,#REF!,#REF!,#REF!,#REF!</definedName>
    <definedName name="SCOPE_DOP3" localSheetId="2">#REF!,#REF!,#REF!,#REF!,#REF!,#REF!</definedName>
    <definedName name="SCOPE_DOP3">#REF!,#REF!,#REF!,#REF!,#REF!,#REF!</definedName>
    <definedName name="SCOPE_ESOLD" localSheetId="0">#REF!</definedName>
    <definedName name="SCOPE_ESOLD" localSheetId="2">#REF!</definedName>
    <definedName name="SCOPE_ESOLD">#REF!</definedName>
    <definedName name="SCOPE_ETALON" localSheetId="0">#REF!</definedName>
    <definedName name="SCOPE_ETALON" localSheetId="2">#REF!</definedName>
    <definedName name="SCOPE_ETALON">#REF!</definedName>
    <definedName name="SCOPE_ETALON2" localSheetId="0">#REF!</definedName>
    <definedName name="SCOPE_ETALON2" localSheetId="2">#REF!</definedName>
    <definedName name="SCOPE_ETALON2">#REF!</definedName>
    <definedName name="SCOPE_F2_LD1" localSheetId="0">#REF!</definedName>
    <definedName name="SCOPE_F2_LD1" localSheetId="2">#REF!</definedName>
    <definedName name="SCOPE_F2_LD1">#REF!</definedName>
    <definedName name="SCOPE_F2_LD2" localSheetId="0">#REF!</definedName>
    <definedName name="SCOPE_F2_LD2" localSheetId="2">#REF!</definedName>
    <definedName name="SCOPE_F2_LD2">#REF!</definedName>
    <definedName name="SCOPE_FLOAD" localSheetId="0">#REF!,'Расчет НВВ на 2016-2020 гг (2)'!P1_SCOPE_FLOAD</definedName>
    <definedName name="SCOPE_FLOAD" localSheetId="2">#REF!,'Расчет НВВ на 2018'!P1_SCOPE_FLOAD</definedName>
    <definedName name="SCOPE_FLOAD">#REF!,P1_SCOPE_FLOAD</definedName>
    <definedName name="SCOPE_FORM46_EE1" localSheetId="0">#REF!</definedName>
    <definedName name="SCOPE_FORM46_EE1" localSheetId="2">#REF!</definedName>
    <definedName name="SCOPE_FORM46_EE1">#REF!</definedName>
    <definedName name="SCOPE_FRML" localSheetId="0">#REF!,#REF!,'Расчет НВВ на 2016-2020 гг (2)'!P1_SCOPE_FRML</definedName>
    <definedName name="SCOPE_FRML" localSheetId="2">#REF!,#REF!,'Расчет НВВ на 2018'!P1_SCOPE_FRML</definedName>
    <definedName name="SCOPE_FRML">#REF!,#REF!,P1_SCOPE_FRML</definedName>
    <definedName name="SCOPE_FST7" localSheetId="0">#REF!,#REF!,#REF!,#REF!,'Расчет НВВ на 2016-2020 гг (2)'!P1_SCOPE_FST7</definedName>
    <definedName name="SCOPE_FST7" localSheetId="2">#REF!,#REF!,#REF!,#REF!,'Расчет НВВ на 2018'!P1_SCOPE_FST7</definedName>
    <definedName name="SCOPE_FST7">#REF!,#REF!,#REF!,#REF!,[0]!P1_SCOPE_FST7</definedName>
    <definedName name="SCOPE_FULL_LOAD" localSheetId="0">'Расчет НВВ на 2016-2020 гг (2)'!P16_SCOPE_FULL_LOAD,'Расчет НВВ на 2016-2020 гг (2)'!P17_SCOPE_FULL_LOAD</definedName>
    <definedName name="SCOPE_FULL_LOAD" localSheetId="2">'Расчет НВВ на 2018'!P16_SCOPE_FULL_LOAD,'Расчет НВВ на 2018'!P17_SCOPE_FULL_LOAD</definedName>
    <definedName name="SCOPE_FULL_LOAD">[0]!P16_SCOPE_FULL_LOAD,[0]!P17_SCOPE_FULL_LOAD</definedName>
    <definedName name="SCOPE_IND" localSheetId="0">#REF!,#REF!,'Расчет НВВ на 2016-2020 гг (2)'!P1_SCOPE_IND,'Расчет НВВ на 2016-2020 гг (2)'!P2_SCOPE_IND,'Расчет НВВ на 2016-2020 гг (2)'!P3_SCOPE_IND,'Расчет НВВ на 2016-2020 гг (2)'!P4_SCOPE_IND</definedName>
    <definedName name="SCOPE_IND" localSheetId="2">#REF!,#REF!,'Расчет НВВ на 2018'!P1_SCOPE_IND,'Расчет НВВ на 2018'!P2_SCOPE_IND,'Расчет НВВ на 2018'!P3_SCOPE_IND,'Расчет НВВ на 2018'!P4_SCOPE_IND</definedName>
    <definedName name="SCOPE_IND">#REF!,#REF!,[0]!P1_SCOPE_IND,[0]!P2_SCOPE_IND,[0]!P3_SCOPE_IND,[0]!P4_SCOPE_IND</definedName>
    <definedName name="SCOPE_IND2" localSheetId="0">#REF!,#REF!,#REF!,'Расчет НВВ на 2016-2020 гг (2)'!P1_SCOPE_IND2,'Расчет НВВ на 2016-2020 гг (2)'!P2_SCOPE_IND2,'Расчет НВВ на 2016-2020 гг (2)'!P3_SCOPE_IND2,'Расчет НВВ на 2016-2020 гг (2)'!P4_SCOPE_IND2</definedName>
    <definedName name="SCOPE_IND2" localSheetId="2">#REF!,#REF!,#REF!,'Расчет НВВ на 2018'!P1_SCOPE_IND2,'Расчет НВВ на 2018'!P2_SCOPE_IND2,'Расчет НВВ на 2018'!P3_SCOPE_IND2,'Расчет НВВ на 2018'!P4_SCOPE_IND2</definedName>
    <definedName name="SCOPE_IND2">#REF!,#REF!,#REF!,[0]!P1_SCOPE_IND2,[0]!P2_SCOPE_IND2,[0]!P3_SCOPE_IND2,[0]!P4_SCOPE_IND2</definedName>
    <definedName name="scope_ld" localSheetId="0">#REF!</definedName>
    <definedName name="scope_ld" localSheetId="2">#REF!</definedName>
    <definedName name="scope_ld">#REF!</definedName>
    <definedName name="SCOPE_LOAD" localSheetId="0">#REF!</definedName>
    <definedName name="SCOPE_LOAD" localSheetId="2">#REF!</definedName>
    <definedName name="SCOPE_LOAD">#REF!</definedName>
    <definedName name="SCOPE_LOAD_FUEL" localSheetId="0">#REF!</definedName>
    <definedName name="SCOPE_LOAD_FUEL" localSheetId="2">#REF!</definedName>
    <definedName name="SCOPE_LOAD_FUEL">#REF!</definedName>
    <definedName name="SCOPE_LOAD1" localSheetId="0">#REF!</definedName>
    <definedName name="SCOPE_LOAD1" localSheetId="2">#REF!</definedName>
    <definedName name="SCOPE_LOAD1">#REF!</definedName>
    <definedName name="SCOPE_NOTIND" localSheetId="0">'Расчет НВВ на 2016-2020 гг (2)'!P1_SCOPE_NOTIND,'Расчет НВВ на 2016-2020 гг (2)'!P2_SCOPE_NOTIND,'Расчет НВВ на 2016-2020 гг (2)'!P3_SCOPE_NOTIND,'Расчет НВВ на 2016-2020 гг (2)'!P4_SCOPE_NOTIND,'Расчет НВВ на 2016-2020 гг (2)'!P5_SCOPE_NOTIND,'Расчет НВВ на 2016-2020 гг (2)'!P6_SCOPE_NOTIND,'Расчет НВВ на 2016-2020 гг (2)'!P7_SCOPE_NOTIND,'Расчет НВВ на 2016-2020 гг (2)'!P8_SCOPE_NOTIND</definedName>
    <definedName name="SCOPE_NOTIND" localSheetId="2">'Расчет НВВ на 2018'!P1_SCOPE_NOTIND,'Расчет НВВ на 2018'!P2_SCOPE_NOTIND,'Расчет НВВ на 2018'!P3_SCOPE_NOTIND,'Расчет НВВ на 2018'!P4_SCOPE_NOTIND,'Расчет НВВ на 2018'!P5_SCOPE_NOTIND,'Расчет НВВ на 2018'!P6_SCOPE_NOTIND,'Расчет НВВ на 2018'!P7_SCOPE_NOTIND,'Расчет НВВ на 2018'!P8_SCOPE_NOTIND</definedName>
    <definedName name="SCOPE_NOTIND">[0]!P1_SCOPE_NOTIND,[0]!P2_SCOPE_NOTIND,[0]!P3_SCOPE_NOTIND,[0]!P4_SCOPE_NOTIND,[0]!P5_SCOPE_NOTIND,[0]!P6_SCOPE_NOTIND,[0]!P7_SCOPE_NOTIND,[0]!P8_SCOPE_NOTIND</definedName>
    <definedName name="SCOPE_NotInd2" localSheetId="0">'Расчет НВВ на 2016-2020 гг (2)'!P4_SCOPE_NotInd2,'Расчет НВВ на 2016-2020 гг (2)'!P5_SCOPE_NotInd2,'Расчет НВВ на 2016-2020 гг (2)'!P6_SCOPE_NotInd2,'Расчет НВВ на 2016-2020 гг (2)'!P7_SCOPE_NotInd2</definedName>
    <definedName name="SCOPE_NotInd2" localSheetId="2">'Расчет НВВ на 2018'!P4_SCOPE_NotInd2,'Расчет НВВ на 2018'!P5_SCOPE_NotInd2,'Расчет НВВ на 2018'!P6_SCOPE_NotInd2,'Расчет НВВ на 2018'!P7_SCOPE_NotInd2</definedName>
    <definedName name="SCOPE_NotInd2">[0]!P4_SCOPE_NotInd2,[0]!P5_SCOPE_NotInd2,[0]!P6_SCOPE_NotInd2,[0]!P7_SCOPE_NotInd2</definedName>
    <definedName name="SCOPE_NotInd3" localSheetId="0">#REF!,#REF!,#REF!,'Расчет НВВ на 2016-2020 гг (2)'!P1_SCOPE_NotInd3,'Расчет НВВ на 2016-2020 гг (2)'!P2_SCOPE_NotInd3</definedName>
    <definedName name="SCOPE_NotInd3" localSheetId="2">#REF!,#REF!,#REF!,'Расчет НВВ на 2018'!P1_SCOPE_NotInd3,'Расчет НВВ на 2018'!P2_SCOPE_NotInd3</definedName>
    <definedName name="SCOPE_NotInd3">#REF!,#REF!,#REF!,[0]!P1_SCOPE_NotInd3,[0]!P2_SCOPE_NotInd3</definedName>
    <definedName name="SCOPE_ORE" localSheetId="0">#REF!</definedName>
    <definedName name="SCOPE_ORE" localSheetId="2">#REF!</definedName>
    <definedName name="SCOPE_ORE">#REF!</definedName>
    <definedName name="SCOPE_PER_LD" localSheetId="0">#REF!</definedName>
    <definedName name="SCOPE_PER_LD" localSheetId="2">#REF!</definedName>
    <definedName name="SCOPE_PER_LD">#REF!</definedName>
    <definedName name="SCOPE_PER_PRT" localSheetId="0">P5_SCOPE_PER_PRT,P6_SCOPE_PER_PRT,P7_SCOPE_PER_PRT,P8_SCOPE_PER_PRT</definedName>
    <definedName name="SCOPE_PER_PRT" localSheetId="2">P5_SCOPE_PER_PRT,P6_SCOPE_PER_PRT,P7_SCOPE_PER_PRT,P8_SCOPE_PER_PRT</definedName>
    <definedName name="SCOPE_PER_PRT">P5_SCOPE_PER_PRT,P6_SCOPE_PER_PRT,P7_SCOPE_PER_PRT,P8_SCOPE_PER_PRT</definedName>
    <definedName name="SCOPE_PRD" localSheetId="0">#REF!</definedName>
    <definedName name="SCOPE_PRD" localSheetId="2">#REF!</definedName>
    <definedName name="SCOPE_PRD">#REF!</definedName>
    <definedName name="SCOPE_PRD_ET" localSheetId="0">#REF!</definedName>
    <definedName name="SCOPE_PRD_ET" localSheetId="2">#REF!</definedName>
    <definedName name="SCOPE_PRD_ET">#REF!</definedName>
    <definedName name="SCOPE_PRD_ET2" localSheetId="0">#REF!</definedName>
    <definedName name="SCOPE_PRD_ET2" localSheetId="2">#REF!</definedName>
    <definedName name="SCOPE_PRD_ET2">#REF!</definedName>
    <definedName name="SCOPE_PRT" localSheetId="0">#REF!,#REF!,#REF!,#REF!,#REF!,#REF!</definedName>
    <definedName name="SCOPE_PRT" localSheetId="2">#REF!,#REF!,#REF!,#REF!,#REF!,#REF!</definedName>
    <definedName name="SCOPE_PRT">#REF!,#REF!,#REF!,#REF!,#REF!,#REF!</definedName>
    <definedName name="SCOPE_PRZ" localSheetId="0">#REF!</definedName>
    <definedName name="SCOPE_PRZ" localSheetId="2">#REF!</definedName>
    <definedName name="SCOPE_PRZ">#REF!</definedName>
    <definedName name="SCOPE_PRZ_ET" localSheetId="0">#REF!</definedName>
    <definedName name="SCOPE_PRZ_ET" localSheetId="2">#REF!</definedName>
    <definedName name="SCOPE_PRZ_ET">#REF!</definedName>
    <definedName name="SCOPE_PRZ_ET2" localSheetId="0">#REF!</definedName>
    <definedName name="SCOPE_PRZ_ET2" localSheetId="2">#REF!</definedName>
    <definedName name="SCOPE_PRZ_ET2">#REF!</definedName>
    <definedName name="SCOPE_REGIONS" localSheetId="0">#REF!</definedName>
    <definedName name="SCOPE_REGIONS" localSheetId="2">#REF!</definedName>
    <definedName name="SCOPE_REGIONS">#REF!</definedName>
    <definedName name="SCOPE_REGLD" localSheetId="0">#REF!</definedName>
    <definedName name="SCOPE_REGLD" localSheetId="2">#REF!</definedName>
    <definedName name="SCOPE_REGLD">#REF!</definedName>
    <definedName name="SCOPE_RG" localSheetId="0">#REF!</definedName>
    <definedName name="SCOPE_RG" localSheetId="2">#REF!</definedName>
    <definedName name="SCOPE_RG">#REF!</definedName>
    <definedName name="SCOPE_SAVE2" localSheetId="0">#REF!,#REF!,#REF!,#REF!,#REF!,'Расчет НВВ на 2016-2020 гг (2)'!P1_SCOPE_SAVE2,'Расчет НВВ на 2016-2020 гг (2)'!P2_SCOPE_SAVE2</definedName>
    <definedName name="SCOPE_SAVE2" localSheetId="2">#REF!,#REF!,#REF!,#REF!,#REF!,'Расчет НВВ на 2018'!P1_SCOPE_SAVE2,'Расчет НВВ на 2018'!P2_SCOPE_SAVE2</definedName>
    <definedName name="SCOPE_SAVE2">#REF!,#REF!,#REF!,#REF!,#REF!,[0]!P1_SCOPE_SAVE2,[0]!P2_SCOPE_SAVE2</definedName>
    <definedName name="SCOPE_SBTLD" localSheetId="0">#REF!</definedName>
    <definedName name="SCOPE_SBTLD" localSheetId="2">#REF!</definedName>
    <definedName name="SCOPE_SBTLD">#REF!</definedName>
    <definedName name="SCOPE_SETLD" localSheetId="0">#REF!</definedName>
    <definedName name="SCOPE_SETLD" localSheetId="2">#REF!</definedName>
    <definedName name="SCOPE_SETLD">#REF!</definedName>
    <definedName name="SCOPE_SS" localSheetId="0">#REF!,#REF!,#REF!,#REF!,#REF!,#REF!</definedName>
    <definedName name="SCOPE_SS" localSheetId="2">#REF!,#REF!,#REF!,#REF!,#REF!,#REF!</definedName>
    <definedName name="SCOPE_SS">#REF!,#REF!,#REF!,#REF!,#REF!,#REF!</definedName>
    <definedName name="SCOPE_SS2" localSheetId="0">#REF!</definedName>
    <definedName name="SCOPE_SS2" localSheetId="2">#REF!</definedName>
    <definedName name="SCOPE_SS2">#REF!</definedName>
    <definedName name="SCOPE_SV_LD2" localSheetId="0">#REF!</definedName>
    <definedName name="SCOPE_SV_LD2" localSheetId="2">#REF!</definedName>
    <definedName name="SCOPE_SV_LD2">#REF!</definedName>
    <definedName name="SCOPE_SV_PRT" localSheetId="0">P1_SCOPE_SV_PRT,P2_SCOPE_SV_PRT,P3_SCOPE_SV_PRT</definedName>
    <definedName name="SCOPE_SV_PRT" localSheetId="2">P1_SCOPE_SV_PRT,P2_SCOPE_SV_PRT,P3_SCOPE_SV_PRT</definedName>
    <definedName name="SCOPE_SV_PRT">P1_SCOPE_SV_PRT,P2_SCOPE_SV_PRT,P3_SCOPE_SV_PRT</definedName>
    <definedName name="SCOPE10" localSheetId="0">#REF!</definedName>
    <definedName name="SCOPE10" localSheetId="2">#REF!</definedName>
    <definedName name="SCOPE10">#REF!</definedName>
    <definedName name="SCOPE11" localSheetId="0">#REF!</definedName>
    <definedName name="SCOPE11" localSheetId="2">#REF!</definedName>
    <definedName name="SCOPE11">#REF!</definedName>
    <definedName name="SCOPE12" localSheetId="0">#REF!</definedName>
    <definedName name="SCOPE12" localSheetId="2">#REF!</definedName>
    <definedName name="SCOPE12">#REF!</definedName>
    <definedName name="SCOPE2" localSheetId="0">#REF!</definedName>
    <definedName name="SCOPE2" localSheetId="2">#REF!</definedName>
    <definedName name="SCOPE2">#REF!</definedName>
    <definedName name="SCOPE3" localSheetId="0">#REF!</definedName>
    <definedName name="SCOPE3" localSheetId="2">#REF!</definedName>
    <definedName name="SCOPE3">#REF!</definedName>
    <definedName name="SCOPE4" localSheetId="0">#REF!</definedName>
    <definedName name="SCOPE4" localSheetId="2">#REF!</definedName>
    <definedName name="SCOPE4">#REF!</definedName>
    <definedName name="SCOPE5" localSheetId="0">#REF!</definedName>
    <definedName name="SCOPE5" localSheetId="2">#REF!</definedName>
    <definedName name="SCOPE5">#REF!</definedName>
    <definedName name="SCOPE6" localSheetId="0">#REF!</definedName>
    <definedName name="SCOPE6" localSheetId="2">#REF!</definedName>
    <definedName name="SCOPE6">#REF!</definedName>
    <definedName name="SCOPE7" localSheetId="0">#REF!</definedName>
    <definedName name="SCOPE7" localSheetId="2">#REF!</definedName>
    <definedName name="SCOPE7">#REF!</definedName>
    <definedName name="SCOPE8" localSheetId="0">#REF!</definedName>
    <definedName name="SCOPE8" localSheetId="2">#REF!</definedName>
    <definedName name="SCOPE8">#REF!</definedName>
    <definedName name="SCOPE9" localSheetId="0">#REF!</definedName>
    <definedName name="SCOPE9" localSheetId="2">#REF!</definedName>
    <definedName name="SCOPE9">#REF!</definedName>
    <definedName name="SEP" localSheetId="0">#REF!</definedName>
    <definedName name="SEP" localSheetId="2">#REF!</definedName>
    <definedName name="SEP">#REF!</definedName>
    <definedName name="SET_ET" localSheetId="0">#REF!</definedName>
    <definedName name="SET_ET" localSheetId="2">#REF!</definedName>
    <definedName name="SET_ET">#REF!</definedName>
    <definedName name="SET_PROT" localSheetId="0">#REF!,#REF!,#REF!,#REF!,#REF!,'Расчет НВВ на 2016-2020 гг (2)'!P1_SET_PROT</definedName>
    <definedName name="SET_PROT" localSheetId="2">#REF!,#REF!,#REF!,#REF!,#REF!,'Расчет НВВ на 2018'!P1_SET_PROT</definedName>
    <definedName name="SET_PROT">#REF!,#REF!,#REF!,#REF!,#REF!,P1_SET_PROT</definedName>
    <definedName name="SET_PRT" localSheetId="0">#REF!,#REF!,#REF!,#REF!,'Расчет НВВ на 2016-2020 гг (2)'!P1_SET_PRT</definedName>
    <definedName name="SET_PRT" localSheetId="2">#REF!,#REF!,#REF!,#REF!,'Расчет НВВ на 2018'!P1_SET_PRT</definedName>
    <definedName name="SET_PRT">#REF!,#REF!,#REF!,#REF!,P1_SET_PRT</definedName>
    <definedName name="SETcom" localSheetId="0">#REF!</definedName>
    <definedName name="SETcom" localSheetId="2">#REF!</definedName>
    <definedName name="SETcom">#REF!</definedName>
    <definedName name="Sheet2?prefix?">"H"</definedName>
    <definedName name="SP_OPT" localSheetId="0">#REF!</definedName>
    <definedName name="SP_OPT" localSheetId="2">#REF!</definedName>
    <definedName name="SP_OPT">#REF!</definedName>
    <definedName name="SP_ROZN" localSheetId="0">#REF!</definedName>
    <definedName name="SP_ROZN" localSheetId="2">#REF!</definedName>
    <definedName name="SP_ROZN">#REF!</definedName>
    <definedName name="SP_SC_1" localSheetId="0">#REF!</definedName>
    <definedName name="SP_SC_1" localSheetId="2">#REF!</definedName>
    <definedName name="SP_SC_1">#REF!</definedName>
    <definedName name="SP_SC_2" localSheetId="0">#REF!</definedName>
    <definedName name="SP_SC_2" localSheetId="2">#REF!</definedName>
    <definedName name="SP_SC_2">#REF!</definedName>
    <definedName name="SP_SC_3" localSheetId="0">#REF!</definedName>
    <definedName name="SP_SC_3" localSheetId="2">#REF!</definedName>
    <definedName name="SP_SC_3">#REF!</definedName>
    <definedName name="SP_SC_4" localSheetId="0">#REF!</definedName>
    <definedName name="SP_SC_4" localSheetId="2">#REF!</definedName>
    <definedName name="SP_SC_4">#REF!</definedName>
    <definedName name="SP_SC_5" localSheetId="0">#REF!</definedName>
    <definedName name="SP_SC_5" localSheetId="2">#REF!</definedName>
    <definedName name="SP_SC_5">#REF!</definedName>
    <definedName name="SPR_GES_ET" localSheetId="0">#REF!</definedName>
    <definedName name="SPR_GES_ET" localSheetId="2">#REF!</definedName>
    <definedName name="SPR_GES_ET">#REF!</definedName>
    <definedName name="SPR_GRES_ET" localSheetId="0">#REF!</definedName>
    <definedName name="SPR_GRES_ET" localSheetId="2">#REF!</definedName>
    <definedName name="SPR_GRES_ET">#REF!</definedName>
    <definedName name="SPR_OTH_ET" localSheetId="0">#REF!</definedName>
    <definedName name="SPR_OTH_ET" localSheetId="2">#REF!</definedName>
    <definedName name="SPR_OTH_ET">#REF!</definedName>
    <definedName name="SPR_PROT" localSheetId="0">#REF!,#REF!</definedName>
    <definedName name="SPR_PROT" localSheetId="2">#REF!,#REF!</definedName>
    <definedName name="SPR_PROT">#REF!,#REF!</definedName>
    <definedName name="SPR_SCOPE" localSheetId="0">#REF!</definedName>
    <definedName name="SPR_SCOPE" localSheetId="2">#REF!</definedName>
    <definedName name="SPR_SCOPE">#REF!</definedName>
    <definedName name="SPR_TES_ET" localSheetId="0">#REF!</definedName>
    <definedName name="SPR_TES_ET" localSheetId="2">#REF!</definedName>
    <definedName name="SPR_TES_ET">#REF!</definedName>
    <definedName name="sq" localSheetId="0">#REF!</definedName>
    <definedName name="sq" localSheetId="2">#REF!</definedName>
    <definedName name="sq">#REF!</definedName>
    <definedName name="T0?axis?ПРД?РЕГ" localSheetId="0">#REF!</definedName>
    <definedName name="T0?axis?ПРД?РЕГ" localSheetId="2">#REF!</definedName>
    <definedName name="T0?axis?ПРД?РЕГ">#REF!</definedName>
    <definedName name="T0?item_ext?РОСТ" localSheetId="0">#REF!</definedName>
    <definedName name="T0?item_ext?РОСТ" localSheetId="2">#REF!</definedName>
    <definedName name="T0?item_ext?РОСТ">#REF!</definedName>
    <definedName name="T0?L0.1" localSheetId="0">#REF!</definedName>
    <definedName name="T0?L0.1" localSheetId="2">#REF!</definedName>
    <definedName name="T0?L0.1">#REF!</definedName>
    <definedName name="T0?L0.2" localSheetId="0">#REF!</definedName>
    <definedName name="T0?L0.2" localSheetId="2">#REF!</definedName>
    <definedName name="T0?L0.2">#REF!</definedName>
    <definedName name="T0?L1" localSheetId="0">#REF!</definedName>
    <definedName name="T0?L1" localSheetId="2">#REF!</definedName>
    <definedName name="T0?L1">#REF!</definedName>
    <definedName name="T0?L10" localSheetId="0">#REF!</definedName>
    <definedName name="T0?L10" localSheetId="2">#REF!</definedName>
    <definedName name="T0?L10">#REF!</definedName>
    <definedName name="T0?L10.1" localSheetId="0">#REF!</definedName>
    <definedName name="T0?L10.1" localSheetId="2">#REF!</definedName>
    <definedName name="T0?L10.1">#REF!</definedName>
    <definedName name="T0?L10.2" localSheetId="0">#REF!</definedName>
    <definedName name="T0?L10.2" localSheetId="2">#REF!</definedName>
    <definedName name="T0?L10.2">#REF!</definedName>
    <definedName name="T0?L10.3" localSheetId="0">#REF!</definedName>
    <definedName name="T0?L10.3" localSheetId="2">#REF!</definedName>
    <definedName name="T0?L10.3">#REF!</definedName>
    <definedName name="T0?L10.4" localSheetId="0">#REF!</definedName>
    <definedName name="T0?L10.4" localSheetId="2">#REF!</definedName>
    <definedName name="T0?L10.4">#REF!</definedName>
    <definedName name="T0?L10.5" localSheetId="0">#REF!</definedName>
    <definedName name="T0?L10.5" localSheetId="2">#REF!</definedName>
    <definedName name="T0?L10.5">#REF!</definedName>
    <definedName name="T0?L11" localSheetId="0">#REF!</definedName>
    <definedName name="T0?L11" localSheetId="2">#REF!</definedName>
    <definedName name="T0?L11">#REF!</definedName>
    <definedName name="T0?L12" localSheetId="0">#REF!</definedName>
    <definedName name="T0?L12" localSheetId="2">#REF!</definedName>
    <definedName name="T0?L12">#REF!</definedName>
    <definedName name="T0?L13" localSheetId="0">#REF!</definedName>
    <definedName name="T0?L13" localSheetId="2">#REF!</definedName>
    <definedName name="T0?L13">#REF!</definedName>
    <definedName name="T0?L13.1" localSheetId="0">#REF!</definedName>
    <definedName name="T0?L13.1" localSheetId="2">#REF!</definedName>
    <definedName name="T0?L13.1">#REF!</definedName>
    <definedName name="T0?L13.2" localSheetId="0">#REF!</definedName>
    <definedName name="T0?L13.2" localSheetId="2">#REF!</definedName>
    <definedName name="T0?L13.2">#REF!</definedName>
    <definedName name="T0?L14" localSheetId="0">#REF!</definedName>
    <definedName name="T0?L14" localSheetId="2">#REF!</definedName>
    <definedName name="T0?L14">#REF!</definedName>
    <definedName name="T0?L14.1" localSheetId="0">#REF!</definedName>
    <definedName name="T0?L14.1" localSheetId="2">#REF!</definedName>
    <definedName name="T0?L14.1">#REF!</definedName>
    <definedName name="T0?L14.2" localSheetId="0">#REF!</definedName>
    <definedName name="T0?L14.2" localSheetId="2">#REF!</definedName>
    <definedName name="T0?L14.2">#REF!</definedName>
    <definedName name="T0?L15" localSheetId="0">#REF!</definedName>
    <definedName name="T0?L15" localSheetId="2">#REF!</definedName>
    <definedName name="T0?L15">#REF!</definedName>
    <definedName name="T0?L15.1" localSheetId="0">#REF!</definedName>
    <definedName name="T0?L15.1" localSheetId="2">#REF!</definedName>
    <definedName name="T0?L15.1">#REF!</definedName>
    <definedName name="T0?L15.2" localSheetId="0">#REF!</definedName>
    <definedName name="T0?L15.2" localSheetId="2">#REF!</definedName>
    <definedName name="T0?L15.2">#REF!</definedName>
    <definedName name="T0?L15.2.1" localSheetId="0">#REF!</definedName>
    <definedName name="T0?L15.2.1" localSheetId="2">#REF!</definedName>
    <definedName name="T0?L15.2.1">#REF!</definedName>
    <definedName name="T0?L15.2.2" localSheetId="0">#REF!</definedName>
    <definedName name="T0?L15.2.2" localSheetId="2">#REF!</definedName>
    <definedName name="T0?L15.2.2">#REF!</definedName>
    <definedName name="T0?L16" localSheetId="0">#REF!</definedName>
    <definedName name="T0?L16" localSheetId="2">#REF!</definedName>
    <definedName name="T0?L16">#REF!</definedName>
    <definedName name="T0?L17" localSheetId="0">#REF!</definedName>
    <definedName name="T0?L17" localSheetId="2">#REF!</definedName>
    <definedName name="T0?L17">#REF!</definedName>
    <definedName name="T0?L17.1" localSheetId="0">#REF!</definedName>
    <definedName name="T0?L17.1" localSheetId="2">#REF!</definedName>
    <definedName name="T0?L17.1">#REF!</definedName>
    <definedName name="T0?L18" localSheetId="0">#REF!</definedName>
    <definedName name="T0?L18" localSheetId="2">#REF!</definedName>
    <definedName name="T0?L18">#REF!</definedName>
    <definedName name="T0?L19" localSheetId="0">#REF!</definedName>
    <definedName name="T0?L19" localSheetId="2">#REF!</definedName>
    <definedName name="T0?L19">#REF!</definedName>
    <definedName name="T0?L2" localSheetId="0">#REF!</definedName>
    <definedName name="T0?L2" localSheetId="2">#REF!</definedName>
    <definedName name="T0?L2">#REF!</definedName>
    <definedName name="T0?L20" localSheetId="0">#REF!</definedName>
    <definedName name="T0?L20" localSheetId="2">#REF!</definedName>
    <definedName name="T0?L20">#REF!</definedName>
    <definedName name="T0?L21" localSheetId="0">#REF!</definedName>
    <definedName name="T0?L21" localSheetId="2">#REF!</definedName>
    <definedName name="T0?L21">#REF!</definedName>
    <definedName name="T0?L22" localSheetId="0">#REF!</definedName>
    <definedName name="T0?L22" localSheetId="2">#REF!</definedName>
    <definedName name="T0?L22">#REF!</definedName>
    <definedName name="T0?L22.1" localSheetId="0">#REF!</definedName>
    <definedName name="T0?L22.1" localSheetId="2">#REF!</definedName>
    <definedName name="T0?L22.1">#REF!</definedName>
    <definedName name="T0?L22.2" localSheetId="0">#REF!</definedName>
    <definedName name="T0?L22.2" localSheetId="2">#REF!</definedName>
    <definedName name="T0?L22.2">#REF!</definedName>
    <definedName name="T0?L23" localSheetId="0">#REF!</definedName>
    <definedName name="T0?L23" localSheetId="2">#REF!</definedName>
    <definedName name="T0?L23">#REF!</definedName>
    <definedName name="T0?L24" localSheetId="0">#REF!</definedName>
    <definedName name="T0?L24" localSheetId="2">#REF!</definedName>
    <definedName name="T0?L24">#REF!</definedName>
    <definedName name="T0?L24.1" localSheetId="0">#REF!</definedName>
    <definedName name="T0?L24.1" localSheetId="2">#REF!</definedName>
    <definedName name="T0?L24.1">#REF!</definedName>
    <definedName name="T0?L24.2" localSheetId="0">#REF!</definedName>
    <definedName name="T0?L24.2" localSheetId="2">#REF!</definedName>
    <definedName name="T0?L24.2">#REF!</definedName>
    <definedName name="T0?L25" localSheetId="0">#REF!</definedName>
    <definedName name="T0?L25" localSheetId="2">#REF!</definedName>
    <definedName name="T0?L25">#REF!</definedName>
    <definedName name="T0?L25.1" localSheetId="0">#REF!</definedName>
    <definedName name="T0?L25.1" localSheetId="2">#REF!</definedName>
    <definedName name="T0?L25.1">#REF!</definedName>
    <definedName name="T0?L25.1.1" localSheetId="0">#REF!</definedName>
    <definedName name="T0?L25.1.1" localSheetId="2">#REF!</definedName>
    <definedName name="T0?L25.1.1">#REF!</definedName>
    <definedName name="T0?L25.1.2" localSheetId="0">#REF!</definedName>
    <definedName name="T0?L25.1.2" localSheetId="2">#REF!</definedName>
    <definedName name="T0?L25.1.2">#REF!</definedName>
    <definedName name="T0?L25.2" localSheetId="0">#REF!</definedName>
    <definedName name="T0?L25.2" localSheetId="2">#REF!</definedName>
    <definedName name="T0?L25.2">#REF!</definedName>
    <definedName name="T0?L25.3" localSheetId="0">#REF!</definedName>
    <definedName name="T0?L25.3" localSheetId="2">#REF!</definedName>
    <definedName name="T0?L25.3">#REF!</definedName>
    <definedName name="T0?L26.1" localSheetId="0">#REF!</definedName>
    <definedName name="T0?L26.1" localSheetId="2">#REF!</definedName>
    <definedName name="T0?L26.1">#REF!</definedName>
    <definedName name="T0?L26.2" localSheetId="0">#REF!</definedName>
    <definedName name="T0?L26.2" localSheetId="2">#REF!</definedName>
    <definedName name="T0?L26.2">#REF!</definedName>
    <definedName name="T0?L27.1" localSheetId="0">#REF!</definedName>
    <definedName name="T0?L27.1" localSheetId="2">#REF!</definedName>
    <definedName name="T0?L27.1">#REF!</definedName>
    <definedName name="T0?L27.2" localSheetId="0">#REF!</definedName>
    <definedName name="T0?L27.2" localSheetId="2">#REF!</definedName>
    <definedName name="T0?L27.2">#REF!</definedName>
    <definedName name="T0?L3" localSheetId="0">#REF!</definedName>
    <definedName name="T0?L3" localSheetId="2">#REF!</definedName>
    <definedName name="T0?L3">#REF!</definedName>
    <definedName name="T0?L4" localSheetId="0">#REF!</definedName>
    <definedName name="T0?L4" localSheetId="2">#REF!</definedName>
    <definedName name="T0?L4">#REF!</definedName>
    <definedName name="T0?L5" localSheetId="0">#REF!</definedName>
    <definedName name="T0?L5" localSheetId="2">#REF!</definedName>
    <definedName name="T0?L5">#REF!</definedName>
    <definedName name="T0?L6" localSheetId="0">#REF!</definedName>
    <definedName name="T0?L6" localSheetId="2">#REF!</definedName>
    <definedName name="T0?L6">#REF!</definedName>
    <definedName name="T0?L7" localSheetId="0">#REF!</definedName>
    <definedName name="T0?L7" localSheetId="2">#REF!</definedName>
    <definedName name="T0?L7">#REF!</definedName>
    <definedName name="T0?L7.1" localSheetId="0">#REF!</definedName>
    <definedName name="T0?L7.1" localSheetId="2">#REF!</definedName>
    <definedName name="T0?L7.1">#REF!</definedName>
    <definedName name="T0?L7.1.2" localSheetId="0">#REF!</definedName>
    <definedName name="T0?L7.1.2" localSheetId="2">#REF!</definedName>
    <definedName name="T0?L7.1.2">#REF!</definedName>
    <definedName name="T0?L7.1.3" localSheetId="0">#REF!</definedName>
    <definedName name="T0?L7.1.3" localSheetId="2">#REF!</definedName>
    <definedName name="T0?L7.1.3">#REF!</definedName>
    <definedName name="T0?L7.2" localSheetId="0">#REF!</definedName>
    <definedName name="T0?L7.2" localSheetId="2">#REF!</definedName>
    <definedName name="T0?L7.2">#REF!</definedName>
    <definedName name="T0?L7.3" localSheetId="0">#REF!</definedName>
    <definedName name="T0?L7.3" localSheetId="2">#REF!</definedName>
    <definedName name="T0?L7.3">#REF!</definedName>
    <definedName name="T0?L7.4" localSheetId="0">#REF!</definedName>
    <definedName name="T0?L7.4" localSheetId="2">#REF!</definedName>
    <definedName name="T0?L7.4">#REF!</definedName>
    <definedName name="T0?L7.5" localSheetId="0">#REF!</definedName>
    <definedName name="T0?L7.5" localSheetId="2">#REF!</definedName>
    <definedName name="T0?L7.5">#REF!</definedName>
    <definedName name="T0?L7.6" localSheetId="0">#REF!</definedName>
    <definedName name="T0?L7.6" localSheetId="2">#REF!</definedName>
    <definedName name="T0?L7.6">#REF!</definedName>
    <definedName name="T0?L7.7" localSheetId="0">#REF!</definedName>
    <definedName name="T0?L7.7" localSheetId="2">#REF!</definedName>
    <definedName name="T0?L7.7">#REF!</definedName>
    <definedName name="T0?L7.7.1" localSheetId="0">#REF!</definedName>
    <definedName name="T0?L7.7.1" localSheetId="2">#REF!</definedName>
    <definedName name="T0?L7.7.1">#REF!</definedName>
    <definedName name="T0?L7.7.10" localSheetId="0">#REF!</definedName>
    <definedName name="T0?L7.7.10" localSheetId="2">#REF!</definedName>
    <definedName name="T0?L7.7.10">#REF!</definedName>
    <definedName name="T0?L7.7.11" localSheetId="0">#REF!</definedName>
    <definedName name="T0?L7.7.11" localSheetId="2">#REF!</definedName>
    <definedName name="T0?L7.7.11">#REF!</definedName>
    <definedName name="T0?L7.7.12" localSheetId="0">#REF!</definedName>
    <definedName name="T0?L7.7.12" localSheetId="2">#REF!</definedName>
    <definedName name="T0?L7.7.12">#REF!</definedName>
    <definedName name="T0?L7.7.2" localSheetId="0">#REF!</definedName>
    <definedName name="T0?L7.7.2" localSheetId="2">#REF!</definedName>
    <definedName name="T0?L7.7.2">#REF!</definedName>
    <definedName name="T0?L7.7.3" localSheetId="0">#REF!</definedName>
    <definedName name="T0?L7.7.3" localSheetId="2">#REF!</definedName>
    <definedName name="T0?L7.7.3">#REF!</definedName>
    <definedName name="T0?L7.7.4" localSheetId="0">#REF!</definedName>
    <definedName name="T0?L7.7.4" localSheetId="2">#REF!</definedName>
    <definedName name="T0?L7.7.4">#REF!</definedName>
    <definedName name="T0?L7.7.4.1" localSheetId="0">#REF!</definedName>
    <definedName name="T0?L7.7.4.1" localSheetId="2">#REF!</definedName>
    <definedName name="T0?L7.7.4.1">#REF!</definedName>
    <definedName name="T0?L7.7.4.3" localSheetId="0">#REF!</definedName>
    <definedName name="T0?L7.7.4.3" localSheetId="2">#REF!</definedName>
    <definedName name="T0?L7.7.4.3">#REF!</definedName>
    <definedName name="T0?L7.7.4.4" localSheetId="0">#REF!</definedName>
    <definedName name="T0?L7.7.4.4" localSheetId="2">#REF!</definedName>
    <definedName name="T0?L7.7.4.4">#REF!</definedName>
    <definedName name="T0?L7.7.4.5" localSheetId="0">#REF!</definedName>
    <definedName name="T0?L7.7.4.5" localSheetId="2">#REF!</definedName>
    <definedName name="T0?L7.7.4.5">#REF!</definedName>
    <definedName name="T0?L7.7.5" localSheetId="0">#REF!</definedName>
    <definedName name="T0?L7.7.5" localSheetId="2">#REF!</definedName>
    <definedName name="T0?L7.7.5">#REF!</definedName>
    <definedName name="T0?L7.7.6" localSheetId="0">#REF!</definedName>
    <definedName name="T0?L7.7.6" localSheetId="2">#REF!</definedName>
    <definedName name="T0?L7.7.6">#REF!</definedName>
    <definedName name="T0?L7.7.7" localSheetId="0">#REF!</definedName>
    <definedName name="T0?L7.7.7" localSheetId="2">#REF!</definedName>
    <definedName name="T0?L7.7.7">#REF!</definedName>
    <definedName name="T0?L7.7.8" localSheetId="0">#REF!</definedName>
    <definedName name="T0?L7.7.8" localSheetId="2">#REF!</definedName>
    <definedName name="T0?L7.7.8">#REF!</definedName>
    <definedName name="T0?L7.7.9" localSheetId="0">#REF!</definedName>
    <definedName name="T0?L7.7.9" localSheetId="2">#REF!</definedName>
    <definedName name="T0?L7.7.9">#REF!</definedName>
    <definedName name="T0?L8" localSheetId="0">#REF!</definedName>
    <definedName name="T0?L8" localSheetId="2">#REF!</definedName>
    <definedName name="T0?L8">#REF!</definedName>
    <definedName name="T0?L8.1" localSheetId="0">#REF!</definedName>
    <definedName name="T0?L8.1" localSheetId="2">#REF!</definedName>
    <definedName name="T0?L8.1">#REF!</definedName>
    <definedName name="T0?L8.2" localSheetId="0">#REF!</definedName>
    <definedName name="T0?L8.2" localSheetId="2">#REF!</definedName>
    <definedName name="T0?L8.2">#REF!</definedName>
    <definedName name="T0?L8.3" localSheetId="0">#REF!</definedName>
    <definedName name="T0?L8.3" localSheetId="2">#REF!</definedName>
    <definedName name="T0?L8.3">#REF!</definedName>
    <definedName name="T0?L8.4" localSheetId="0">#REF!</definedName>
    <definedName name="T0?L8.4" localSheetId="2">#REF!</definedName>
    <definedName name="T0?L8.4">#REF!</definedName>
    <definedName name="T0?L8.5" localSheetId="0">#REF!</definedName>
    <definedName name="T0?L8.5" localSheetId="2">#REF!</definedName>
    <definedName name="T0?L8.5">#REF!</definedName>
    <definedName name="T0?L8.6" localSheetId="0">#REF!</definedName>
    <definedName name="T0?L8.6" localSheetId="2">#REF!</definedName>
    <definedName name="T0?L8.6">#REF!</definedName>
    <definedName name="T0?L9" localSheetId="0">#REF!</definedName>
    <definedName name="T0?L9" localSheetId="2">#REF!</definedName>
    <definedName name="T0?L9">#REF!</definedName>
    <definedName name="T0?L9.1" localSheetId="0">#REF!</definedName>
    <definedName name="T0?L9.1" localSheetId="2">#REF!</definedName>
    <definedName name="T0?L9.1">#REF!</definedName>
    <definedName name="T0?L9.2" localSheetId="0">#REF!</definedName>
    <definedName name="T0?L9.2" localSheetId="2">#REF!</definedName>
    <definedName name="T0?L9.2">#REF!</definedName>
    <definedName name="T0?L9.3" localSheetId="0">#REF!</definedName>
    <definedName name="T0?L9.3" localSheetId="2">#REF!</definedName>
    <definedName name="T0?L9.3">#REF!</definedName>
    <definedName name="T0?L9.3.1" localSheetId="0">#REF!</definedName>
    <definedName name="T0?L9.3.1" localSheetId="2">#REF!</definedName>
    <definedName name="T0?L9.3.1">#REF!</definedName>
    <definedName name="T0?L9.3.2" localSheetId="0">#REF!</definedName>
    <definedName name="T0?L9.3.2" localSheetId="2">#REF!</definedName>
    <definedName name="T0?L9.3.2">#REF!</definedName>
    <definedName name="T0?Name" localSheetId="0">#REF!</definedName>
    <definedName name="T0?Name" localSheetId="2">#REF!</definedName>
    <definedName name="T0?Name">#REF!</definedName>
    <definedName name="T0?Table" localSheetId="0">#REF!</definedName>
    <definedName name="T0?Table" localSheetId="2">#REF!</definedName>
    <definedName name="T0?Table">#REF!</definedName>
    <definedName name="T0?Title" localSheetId="0">#REF!</definedName>
    <definedName name="T0?Title" localSheetId="2">#REF!</definedName>
    <definedName name="T0?Title">#REF!</definedName>
    <definedName name="T0?unit?МКВТЧ" localSheetId="0">#REF!</definedName>
    <definedName name="T0?unit?МКВТЧ" localSheetId="2">#REF!</definedName>
    <definedName name="T0?unit?МКВТЧ">#REF!</definedName>
    <definedName name="T0?unit?РУБ.МВТ.МЕС" localSheetId="0">#REF!</definedName>
    <definedName name="T0?unit?РУБ.МВТ.МЕС" localSheetId="2">#REF!</definedName>
    <definedName name="T0?unit?РУБ.МВТ.МЕС">#REF!</definedName>
    <definedName name="T0?unit?РУБ.ТКВТЧ" localSheetId="0">#REF!</definedName>
    <definedName name="T0?unit?РУБ.ТКВТЧ" localSheetId="2">#REF!</definedName>
    <definedName name="T0?unit?РУБ.ТКВТЧ">#REF!</definedName>
    <definedName name="T0?unit?ТГКАЛ" localSheetId="0">#REF!</definedName>
    <definedName name="T0?unit?ТГКАЛ" localSheetId="2">#REF!</definedName>
    <definedName name="T0?unit?ТГКАЛ">#REF!</definedName>
    <definedName name="T1?axis?ПРД?РЕГ" localSheetId="0">#REF!</definedName>
    <definedName name="T1?axis?ПРД?РЕГ" localSheetId="2">#REF!</definedName>
    <definedName name="T1?axis?ПРД?РЕГ">#REF!</definedName>
    <definedName name="T1?item_ext?РОСТ" localSheetId="0">#REF!</definedName>
    <definedName name="T1?item_ext?РОСТ" localSheetId="2">#REF!</definedName>
    <definedName name="T1?item_ext?РОСТ">#REF!</definedName>
    <definedName name="T1?L1" localSheetId="0">#REF!</definedName>
    <definedName name="T1?L1" localSheetId="2">#REF!</definedName>
    <definedName name="T1?L1">#REF!</definedName>
    <definedName name="T1?L2" localSheetId="0">#REF!</definedName>
    <definedName name="T1?L2" localSheetId="2">#REF!</definedName>
    <definedName name="T1?L2">#REF!</definedName>
    <definedName name="T1?L3" localSheetId="0">#REF!</definedName>
    <definedName name="T1?L3" localSheetId="2">#REF!</definedName>
    <definedName name="T1?L3">#REF!</definedName>
    <definedName name="T1?L4" localSheetId="0">#REF!</definedName>
    <definedName name="T1?L4" localSheetId="2">#REF!</definedName>
    <definedName name="T1?L4">#REF!</definedName>
    <definedName name="T1?L5" localSheetId="0">#REF!</definedName>
    <definedName name="T1?L5" localSheetId="2">#REF!</definedName>
    <definedName name="T1?L5">#REF!</definedName>
    <definedName name="T1?L6" localSheetId="0">#REF!</definedName>
    <definedName name="T1?L6" localSheetId="2">#REF!</definedName>
    <definedName name="T1?L6">#REF!</definedName>
    <definedName name="T1?L7" localSheetId="0">#REF!</definedName>
    <definedName name="T1?L7" localSheetId="2">#REF!</definedName>
    <definedName name="T1?L7">#REF!</definedName>
    <definedName name="T1?L7.1" localSheetId="0">#REF!</definedName>
    <definedName name="T1?L7.1" localSheetId="2">#REF!</definedName>
    <definedName name="T1?L7.1">#REF!</definedName>
    <definedName name="T1?L7.2" localSheetId="0">#REF!</definedName>
    <definedName name="T1?L7.2" localSheetId="2">#REF!</definedName>
    <definedName name="T1?L7.2">#REF!</definedName>
    <definedName name="T1?L7.3" localSheetId="0">#REF!</definedName>
    <definedName name="T1?L7.3" localSheetId="2">#REF!</definedName>
    <definedName name="T1?L7.3">#REF!</definedName>
    <definedName name="T1?L7.4" localSheetId="0">#REF!</definedName>
    <definedName name="T1?L7.4" localSheetId="2">#REF!</definedName>
    <definedName name="T1?L7.4">#REF!</definedName>
    <definedName name="T1?L8" localSheetId="0">#REF!</definedName>
    <definedName name="T1?L8" localSheetId="2">#REF!</definedName>
    <definedName name="T1?L8">#REF!</definedName>
    <definedName name="T1?L8.1" localSheetId="0">#REF!</definedName>
    <definedName name="T1?L8.1" localSheetId="2">#REF!</definedName>
    <definedName name="T1?L8.1">#REF!</definedName>
    <definedName name="T1?L8.2" localSheetId="0">#REF!</definedName>
    <definedName name="T1?L8.2" localSheetId="2">#REF!</definedName>
    <definedName name="T1?L8.2">#REF!</definedName>
    <definedName name="T1?L8.3" localSheetId="0">#REF!</definedName>
    <definedName name="T1?L8.3" localSheetId="2">#REF!</definedName>
    <definedName name="T1?L8.3">#REF!</definedName>
    <definedName name="T1?L9" localSheetId="0">#REF!</definedName>
    <definedName name="T1?L9" localSheetId="2">#REF!</definedName>
    <definedName name="T1?L9">#REF!</definedName>
    <definedName name="T1?Name" localSheetId="0">#REF!</definedName>
    <definedName name="T1?Name" localSheetId="2">#REF!</definedName>
    <definedName name="T1?Name">#REF!</definedName>
    <definedName name="T1?Table" localSheetId="0">#REF!</definedName>
    <definedName name="T1?Table" localSheetId="2">#REF!</definedName>
    <definedName name="T1?Table">#REF!</definedName>
    <definedName name="T1?Title" localSheetId="0">#REF!</definedName>
    <definedName name="T1?Title" localSheetId="2">#REF!</definedName>
    <definedName name="T1?Title">#REF!</definedName>
    <definedName name="T1?unit?МВТ" localSheetId="0">#REF!</definedName>
    <definedName name="T1?unit?МВТ" localSheetId="2">#REF!</definedName>
    <definedName name="T1?unit?МВТ">#REF!</definedName>
    <definedName name="T1?unit?ПРЦ" localSheetId="0">#REF!</definedName>
    <definedName name="T1?unit?ПРЦ" localSheetId="2">#REF!</definedName>
    <definedName name="T1?unit?ПРЦ">#REF!</definedName>
    <definedName name="T1_" localSheetId="0">#REF!</definedName>
    <definedName name="T1_" localSheetId="2">#REF!</definedName>
    <definedName name="T1_">#REF!</definedName>
    <definedName name="T1_Protect" localSheetId="0">P15_T1_Protect,P16_T1_Protect,P17_T1_Protect,P18_T1_Protect,'Расчет НВВ на 2016-2020 гг (2)'!P19_T1_Protect</definedName>
    <definedName name="T1_Protect" localSheetId="2">P15_T1_Protect,P16_T1_Protect,P17_T1_Protect,P18_T1_Protect,'Расчет НВВ на 2018'!P19_T1_Protect</definedName>
    <definedName name="T1_Protect">P15_T1_Protect,P16_T1_Protect,P17_T1_Protect,P18_T1_Protect,P19_T1_Protect</definedName>
    <definedName name="T10?axis?ПРД?РЕГ" localSheetId="0">#REF!</definedName>
    <definedName name="T10?axis?ПРД?РЕГ" localSheetId="2">#REF!</definedName>
    <definedName name="T10?axis?ПРД?РЕГ">#REF!</definedName>
    <definedName name="T10?item_ext?РОСТ" localSheetId="0">#REF!</definedName>
    <definedName name="T10?item_ext?РОСТ" localSheetId="2">#REF!</definedName>
    <definedName name="T10?item_ext?РОСТ">#REF!</definedName>
    <definedName name="T10?L1" localSheetId="0">#REF!</definedName>
    <definedName name="T10?L1" localSheetId="2">#REF!</definedName>
    <definedName name="T10?L1">#REF!</definedName>
    <definedName name="T10?L1.1" localSheetId="0">#REF!</definedName>
    <definedName name="T10?L1.1" localSheetId="2">#REF!</definedName>
    <definedName name="T10?L1.1">#REF!</definedName>
    <definedName name="T10?L1.1.x" localSheetId="0">#REF!</definedName>
    <definedName name="T10?L1.1.x" localSheetId="2">#REF!</definedName>
    <definedName name="T10?L1.1.x">#REF!</definedName>
    <definedName name="T10?L1.2" localSheetId="0">#REF!</definedName>
    <definedName name="T10?L1.2" localSheetId="2">#REF!</definedName>
    <definedName name="T10?L1.2">#REF!</definedName>
    <definedName name="T10?L1.2.x" localSheetId="0">#REF!</definedName>
    <definedName name="T10?L1.2.x" localSheetId="2">#REF!</definedName>
    <definedName name="T10?L1.2.x">#REF!</definedName>
    <definedName name="T10?L2" localSheetId="0">#REF!</definedName>
    <definedName name="T10?L2" localSheetId="2">#REF!</definedName>
    <definedName name="T10?L2">#REF!</definedName>
    <definedName name="T10?L2.x" localSheetId="0">#REF!</definedName>
    <definedName name="T10?L2.x" localSheetId="2">#REF!</definedName>
    <definedName name="T10?L2.x">#REF!</definedName>
    <definedName name="T10?L3" localSheetId="0">#REF!</definedName>
    <definedName name="T10?L3" localSheetId="2">#REF!</definedName>
    <definedName name="T10?L3">#REF!</definedName>
    <definedName name="T10?L3.x" localSheetId="0">#REF!</definedName>
    <definedName name="T10?L3.x" localSheetId="2">#REF!</definedName>
    <definedName name="T10?L3.x">#REF!</definedName>
    <definedName name="T10?L4" localSheetId="0">#REF!</definedName>
    <definedName name="T10?L4" localSheetId="2">#REF!</definedName>
    <definedName name="T10?L4">#REF!</definedName>
    <definedName name="T10?Name" localSheetId="0">#REF!</definedName>
    <definedName name="T10?Name" localSheetId="2">#REF!</definedName>
    <definedName name="T10?Name">#REF!</definedName>
    <definedName name="T10?Table" localSheetId="0">#REF!</definedName>
    <definedName name="T10?Table" localSheetId="2">#REF!</definedName>
    <definedName name="T10?Table">#REF!</definedName>
    <definedName name="T10?Title" localSheetId="0">#REF!</definedName>
    <definedName name="T10?Title" localSheetId="2">#REF!</definedName>
    <definedName name="T10?Title">#REF!</definedName>
    <definedName name="T10?unit?ПРЦ" localSheetId="0">#REF!</definedName>
    <definedName name="T10?unit?ПРЦ" localSheetId="2">#REF!</definedName>
    <definedName name="T10?unit?ПРЦ">#REF!</definedName>
    <definedName name="T10?unit?ТРУБ" localSheetId="0">#REF!</definedName>
    <definedName name="T10?unit?ТРУБ" localSheetId="2">#REF!</definedName>
    <definedName name="T10?unit?ТРУБ">#REF!</definedName>
    <definedName name="T10_Copy1" localSheetId="0">#REF!</definedName>
    <definedName name="T10_Copy1" localSheetId="2">#REF!</definedName>
    <definedName name="T10_Copy1">#REF!</definedName>
    <definedName name="T10_Copy2" localSheetId="0">#REF!</definedName>
    <definedName name="T10_Copy2" localSheetId="2">#REF!</definedName>
    <definedName name="T10_Copy2">#REF!</definedName>
    <definedName name="T10_Copy3" localSheetId="0">#REF!</definedName>
    <definedName name="T10_Copy3" localSheetId="2">#REF!</definedName>
    <definedName name="T10_Copy3">#REF!</definedName>
    <definedName name="T10_Copy4" localSheetId="0">#REF!</definedName>
    <definedName name="T10_Copy4" localSheetId="2">#REF!</definedName>
    <definedName name="T10_Copy4">#REF!</definedName>
    <definedName name="T10_OPT" localSheetId="0">#REF!</definedName>
    <definedName name="T10_OPT" localSheetId="2">#REF!</definedName>
    <definedName name="T10_OPT">#REF!</definedName>
    <definedName name="T10_ROZN" localSheetId="0">#REF!</definedName>
    <definedName name="T10_ROZN" localSheetId="2">#REF!</definedName>
    <definedName name="T10_ROZN">#REF!</definedName>
    <definedName name="T11?Data">#N/A</definedName>
    <definedName name="T12?axis?R?ДОГОВОР" localSheetId="0">#REF!</definedName>
    <definedName name="T12?axis?R?ДОГОВОР" localSheetId="2">#REF!</definedName>
    <definedName name="T12?axis?R?ДОГОВОР">#REF!</definedName>
    <definedName name="T12?axis?R?ДОГОВОР?" localSheetId="0">#REF!</definedName>
    <definedName name="T12?axis?R?ДОГОВОР?" localSheetId="2">#REF!</definedName>
    <definedName name="T12?axis?R?ДОГОВОР?">#REF!</definedName>
    <definedName name="T12?axis?ПРД?РЕГ" localSheetId="0">#REF!</definedName>
    <definedName name="T12?axis?ПРД?РЕГ" localSheetId="2">#REF!</definedName>
    <definedName name="T12?axis?ПРД?РЕГ">#REF!</definedName>
    <definedName name="T12?item_ext?РОСТ" localSheetId="0">#REF!</definedName>
    <definedName name="T12?item_ext?РОСТ" localSheetId="2">#REF!</definedName>
    <definedName name="T12?item_ext?РОСТ">#REF!</definedName>
    <definedName name="T12?L1" localSheetId="0">#REF!</definedName>
    <definedName name="T12?L1" localSheetId="2">#REF!</definedName>
    <definedName name="T12?L1">#REF!</definedName>
    <definedName name="T12?L1.1" localSheetId="0">#REF!</definedName>
    <definedName name="T12?L1.1" localSheetId="2">#REF!</definedName>
    <definedName name="T12?L1.1">#REF!</definedName>
    <definedName name="T12?L2" localSheetId="0">#REF!</definedName>
    <definedName name="T12?L2" localSheetId="2">#REF!</definedName>
    <definedName name="T12?L2">#REF!</definedName>
    <definedName name="T12?L2.1" localSheetId="0">#REF!</definedName>
    <definedName name="T12?L2.1" localSheetId="2">#REF!</definedName>
    <definedName name="T12?L2.1">#REF!</definedName>
    <definedName name="T12?L3" localSheetId="0">#REF!</definedName>
    <definedName name="T12?L3" localSheetId="2">#REF!</definedName>
    <definedName name="T12?L3">#REF!</definedName>
    <definedName name="T12?Name" localSheetId="0">#REF!</definedName>
    <definedName name="T12?Name" localSheetId="2">#REF!</definedName>
    <definedName name="T12?Name">#REF!</definedName>
    <definedName name="T12?Table" localSheetId="0">#REF!</definedName>
    <definedName name="T12?Table" localSheetId="2">#REF!</definedName>
    <definedName name="T12?Table">#REF!</definedName>
    <definedName name="T12?Title" localSheetId="0">#REF!</definedName>
    <definedName name="T12?Title" localSheetId="2">#REF!</definedName>
    <definedName name="T12?Title">#REF!</definedName>
    <definedName name="T12?unit?ПРЦ" localSheetId="0">#REF!</definedName>
    <definedName name="T12?unit?ПРЦ" localSheetId="2">#REF!</definedName>
    <definedName name="T12?unit?ПРЦ">#REF!</definedName>
    <definedName name="T12_Copy" localSheetId="0">#REF!</definedName>
    <definedName name="T12_Copy" localSheetId="2">#REF!</definedName>
    <definedName name="T12_Copy">#REF!</definedName>
    <definedName name="T13?axis?ПРД?РЕГ" localSheetId="0">#REF!</definedName>
    <definedName name="T13?axis?ПРД?РЕГ" localSheetId="2">#REF!</definedName>
    <definedName name="T13?axis?ПРД?РЕГ">#REF!</definedName>
    <definedName name="T13?item_ext?РОСТ" localSheetId="0">#REF!</definedName>
    <definedName name="T13?item_ext?РОСТ" localSheetId="2">#REF!</definedName>
    <definedName name="T13?item_ext?РОСТ">#REF!</definedName>
    <definedName name="T13?L1.1" localSheetId="0">#REF!</definedName>
    <definedName name="T13?L1.1" localSheetId="2">#REF!</definedName>
    <definedName name="T13?L1.1">#REF!</definedName>
    <definedName name="T13?L1.2" localSheetId="0">#REF!</definedName>
    <definedName name="T13?L1.2" localSheetId="2">#REF!</definedName>
    <definedName name="T13?L1.2">#REF!</definedName>
    <definedName name="T13?L2" localSheetId="0">#REF!</definedName>
    <definedName name="T13?L2" localSheetId="2">#REF!</definedName>
    <definedName name="T13?L2">#REF!</definedName>
    <definedName name="T13?L2.1" localSheetId="0">#REF!</definedName>
    <definedName name="T13?L2.1" localSheetId="2">#REF!</definedName>
    <definedName name="T13?L2.1">#REF!</definedName>
    <definedName name="T13?L2.1.1" localSheetId="0">#REF!</definedName>
    <definedName name="T13?L2.1.1" localSheetId="2">#REF!</definedName>
    <definedName name="T13?L2.1.1">#REF!</definedName>
    <definedName name="T13?L2.1.2" localSheetId="0">#REF!</definedName>
    <definedName name="T13?L2.1.2" localSheetId="2">#REF!</definedName>
    <definedName name="T13?L2.1.2">#REF!</definedName>
    <definedName name="T13?L2.2" localSheetId="0">#REF!</definedName>
    <definedName name="T13?L2.2" localSheetId="2">#REF!</definedName>
    <definedName name="T13?L2.2">#REF!</definedName>
    <definedName name="T13?L2.2.1" localSheetId="0">#REF!</definedName>
    <definedName name="T13?L2.2.1" localSheetId="2">#REF!</definedName>
    <definedName name="T13?L2.2.1">#REF!</definedName>
    <definedName name="T13?L2.2.2" localSheetId="0">#REF!</definedName>
    <definedName name="T13?L2.2.2" localSheetId="2">#REF!</definedName>
    <definedName name="T13?L2.2.2">#REF!</definedName>
    <definedName name="T13?L3" localSheetId="0">#REF!</definedName>
    <definedName name="T13?L3" localSheetId="2">#REF!</definedName>
    <definedName name="T13?L3">#REF!</definedName>
    <definedName name="T13?L4" localSheetId="0">#REF!</definedName>
    <definedName name="T13?L4" localSheetId="2">#REF!</definedName>
    <definedName name="T13?L4">#REF!</definedName>
    <definedName name="T13?Name" localSheetId="0">#REF!</definedName>
    <definedName name="T13?Name" localSheetId="2">#REF!</definedName>
    <definedName name="T13?Name">#REF!</definedName>
    <definedName name="T13?Table" localSheetId="0">#REF!</definedName>
    <definedName name="T13?Table" localSheetId="2">#REF!</definedName>
    <definedName name="T13?Table">#REF!</definedName>
    <definedName name="T13?Title" localSheetId="0">#REF!</definedName>
    <definedName name="T13?Title" localSheetId="2">#REF!</definedName>
    <definedName name="T13?Title">#REF!</definedName>
    <definedName name="T13?unit?МКВТЧ" localSheetId="0">#REF!</definedName>
    <definedName name="T13?unit?МКВТЧ" localSheetId="2">#REF!</definedName>
    <definedName name="T13?unit?МКВТЧ">#REF!</definedName>
    <definedName name="T13?unit?ПРЦ" localSheetId="0">#REF!</definedName>
    <definedName name="T13?unit?ПРЦ" localSheetId="2">#REF!</definedName>
    <definedName name="T13?unit?ПРЦ">#REF!</definedName>
    <definedName name="T13?unit?ТГКАЛ" localSheetId="0">#REF!</definedName>
    <definedName name="T13?unit?ТГКАЛ" localSheetId="2">#REF!</definedName>
    <definedName name="T13?unit?ТГКАЛ">#REF!</definedName>
    <definedName name="T14?axis?R?ВРАС" localSheetId="0">#REF!</definedName>
    <definedName name="T14?axis?R?ВРАС" localSheetId="2">#REF!</definedName>
    <definedName name="T14?axis?R?ВРАС">#REF!</definedName>
    <definedName name="T14?axis?R?ВРАС?" localSheetId="0">#REF!</definedName>
    <definedName name="T14?axis?R?ВРАС?" localSheetId="2">#REF!</definedName>
    <definedName name="T14?axis?R?ВРАС?">#REF!</definedName>
    <definedName name="T14?axis?ПРД?РЕГ" localSheetId="0">#REF!</definedName>
    <definedName name="T14?axis?ПРД?РЕГ" localSheetId="2">#REF!</definedName>
    <definedName name="T14?axis?ПРД?РЕГ">#REF!</definedName>
    <definedName name="T14?item_ext?РОСТ" localSheetId="0">#REF!</definedName>
    <definedName name="T14?item_ext?РОСТ" localSheetId="2">#REF!</definedName>
    <definedName name="T14?item_ext?РОСТ">#REF!</definedName>
    <definedName name="T14?L2" localSheetId="0">#REF!</definedName>
    <definedName name="T14?L2" localSheetId="2">#REF!</definedName>
    <definedName name="T14?L2">#REF!</definedName>
    <definedName name="T14?Name" localSheetId="0">#REF!</definedName>
    <definedName name="T14?Name" localSheetId="2">#REF!</definedName>
    <definedName name="T14?Name">#REF!</definedName>
    <definedName name="T14?Table" localSheetId="0">#REF!</definedName>
    <definedName name="T14?Table" localSheetId="2">#REF!</definedName>
    <definedName name="T14?Table">#REF!</definedName>
    <definedName name="T14?Title" localSheetId="0">#REF!</definedName>
    <definedName name="T14?Title" localSheetId="2">#REF!</definedName>
    <definedName name="T14?Title">#REF!</definedName>
    <definedName name="T14_Copy" localSheetId="0">#REF!</definedName>
    <definedName name="T14_Copy" localSheetId="2">#REF!</definedName>
    <definedName name="T14_Copy">#REF!</definedName>
    <definedName name="T15?Columns" localSheetId="0">#REF!</definedName>
    <definedName name="T15?Columns" localSheetId="2">#REF!</definedName>
    <definedName name="T15?Columns">#REF!</definedName>
    <definedName name="T15?ItemComments" localSheetId="0">#REF!</definedName>
    <definedName name="T15?ItemComments" localSheetId="2">#REF!</definedName>
    <definedName name="T15?ItemComments">#REF!</definedName>
    <definedName name="T15?Items" localSheetId="0">#REF!</definedName>
    <definedName name="T15?Items" localSheetId="2">#REF!</definedName>
    <definedName name="T15?Items">#REF!</definedName>
    <definedName name="T15?Scope" localSheetId="0">#REF!</definedName>
    <definedName name="T15?Scope" localSheetId="2">#REF!</definedName>
    <definedName name="T15?Scope">#REF!</definedName>
    <definedName name="T15?ВРАС" localSheetId="0">#REF!</definedName>
    <definedName name="T15?ВРАС" localSheetId="2">#REF!</definedName>
    <definedName name="T15?ВРАС">#REF!</definedName>
    <definedName name="T16?axis?R?ОРГ" localSheetId="0">#REF!</definedName>
    <definedName name="T16?axis?R?ОРГ" localSheetId="2">#REF!</definedName>
    <definedName name="T16?axis?R?ОРГ">#REF!</definedName>
    <definedName name="T16?axis?R?ОРГ?" localSheetId="0">#REF!</definedName>
    <definedName name="T16?axis?R?ОРГ?" localSheetId="2">#REF!</definedName>
    <definedName name="T16?axis?R?ОРГ?">#REF!</definedName>
    <definedName name="T16?axis?ПРД?РЕГ" localSheetId="0">#REF!</definedName>
    <definedName name="T16?axis?ПРД?РЕГ" localSheetId="2">#REF!</definedName>
    <definedName name="T16?axis?ПРД?РЕГ">#REF!</definedName>
    <definedName name="T16?Data" localSheetId="0">#REF!</definedName>
    <definedName name="T16?Data" localSheetId="2">#REF!</definedName>
    <definedName name="T16?Data">#REF!</definedName>
    <definedName name="T16?item_ext?РОСТ" localSheetId="0">#REF!</definedName>
    <definedName name="T16?item_ext?РОСТ" localSheetId="2">#REF!</definedName>
    <definedName name="T16?item_ext?РОСТ">#REF!</definedName>
    <definedName name="T16?L2" localSheetId="0">#REF!</definedName>
    <definedName name="T16?L2" localSheetId="2">#REF!</definedName>
    <definedName name="T16?L2">#REF!</definedName>
    <definedName name="T16?Name" localSheetId="0">#REF!</definedName>
    <definedName name="T16?Name" localSheetId="2">#REF!</definedName>
    <definedName name="T16?Name">#REF!</definedName>
    <definedName name="T16?Table" localSheetId="0">#REF!</definedName>
    <definedName name="T16?Table" localSheetId="2">#REF!</definedName>
    <definedName name="T16?Table">#REF!</definedName>
    <definedName name="T16?Title" localSheetId="0">#REF!</definedName>
    <definedName name="T16?Title" localSheetId="2">#REF!</definedName>
    <definedName name="T16?Title">#REF!</definedName>
    <definedName name="T16?unit?ПРЦ" localSheetId="0">#REF!</definedName>
    <definedName name="T16?unit?ПРЦ" localSheetId="2">#REF!</definedName>
    <definedName name="T16?unit?ПРЦ">#REF!</definedName>
    <definedName name="T16?unit?ТРУБ" localSheetId="0">#REF!</definedName>
    <definedName name="T16?unit?ТРУБ" localSheetId="2">#REF!</definedName>
    <definedName name="T16?unit?ТРУБ">#REF!</definedName>
    <definedName name="T16_Copy" localSheetId="0">#REF!</definedName>
    <definedName name="T16_Copy" localSheetId="2">#REF!</definedName>
    <definedName name="T16_Copy">#REF!</definedName>
    <definedName name="T16_Copy2" localSheetId="0">#REF!</definedName>
    <definedName name="T16_Copy2" localSheetId="2">#REF!</definedName>
    <definedName name="T16_Copy2">#REF!</definedName>
    <definedName name="T17.1?axis?C?НП?" localSheetId="0">#REF!</definedName>
    <definedName name="T17.1?axis?C?НП?" localSheetId="2">#REF!</definedName>
    <definedName name="T17.1?axis?C?НП?">#REF!</definedName>
    <definedName name="T17.1?axis?ПРД?БАЗ" localSheetId="0">#REF!</definedName>
    <definedName name="T17.1?axis?ПРД?БАЗ" localSheetId="2">#REF!</definedName>
    <definedName name="T17.1?axis?ПРД?БАЗ">#REF!</definedName>
    <definedName name="T17.1?axis?ПРД?РЕГ" localSheetId="0">#REF!</definedName>
    <definedName name="T17.1?axis?ПРД?РЕГ" localSheetId="2">#REF!</definedName>
    <definedName name="T17.1?axis?ПРД?РЕГ">#REF!</definedName>
    <definedName name="T17.1?Name" localSheetId="0">#REF!</definedName>
    <definedName name="T17.1?Name" localSheetId="2">#REF!</definedName>
    <definedName name="T17.1?Name">#REF!</definedName>
    <definedName name="T17.1?Table" localSheetId="0">#REF!</definedName>
    <definedName name="T17.1?Table" localSheetId="2">#REF!</definedName>
    <definedName name="T17.1?Table">#REF!</definedName>
    <definedName name="T17.1?Title" localSheetId="0">#REF!</definedName>
    <definedName name="T17.1?Title" localSheetId="2">#REF!</definedName>
    <definedName name="T17.1?Title">#REF!</definedName>
    <definedName name="T17.1_Copy" localSheetId="0">#REF!</definedName>
    <definedName name="T17.1_Copy" localSheetId="2">#REF!</definedName>
    <definedName name="T17.1_Copy">#REF!</definedName>
    <definedName name="T17?axis?ПРД?РЕГ" localSheetId="0">#REF!</definedName>
    <definedName name="T17?axis?ПРД?РЕГ" localSheetId="2">#REF!</definedName>
    <definedName name="T17?axis?ПРД?РЕГ">#REF!</definedName>
    <definedName name="T17?Data" localSheetId="0">#REF!</definedName>
    <definedName name="T17?Data" localSheetId="2">#REF!</definedName>
    <definedName name="T17?Data">#REF!</definedName>
    <definedName name="T17?item_ext?РОСТ" localSheetId="0">#REF!</definedName>
    <definedName name="T17?item_ext?РОСТ" localSheetId="2">#REF!</definedName>
    <definedName name="T17?item_ext?РОСТ">#REF!</definedName>
    <definedName name="T17?L1" localSheetId="0">#REF!</definedName>
    <definedName name="T17?L1" localSheetId="2">#REF!</definedName>
    <definedName name="T17?L1">#REF!</definedName>
    <definedName name="T17?L2" localSheetId="0">#REF!</definedName>
    <definedName name="T17?L2" localSheetId="2">#REF!</definedName>
    <definedName name="T17?L2">#REF!</definedName>
    <definedName name="T17?L3" localSheetId="0">#REF!</definedName>
    <definedName name="T17?L3" localSheetId="2">#REF!</definedName>
    <definedName name="T17?L3">#REF!</definedName>
    <definedName name="T17?L4" localSheetId="0">#REF!</definedName>
    <definedName name="T17?L4" localSheetId="2">#REF!</definedName>
    <definedName name="T17?L4">#REF!</definedName>
    <definedName name="T17?L5" localSheetId="0">#REF!</definedName>
    <definedName name="T17?L5" localSheetId="2">#REF!</definedName>
    <definedName name="T17?L5">#REF!</definedName>
    <definedName name="T17?L6" localSheetId="0">#REF!</definedName>
    <definedName name="T17?L6" localSheetId="2">#REF!</definedName>
    <definedName name="T17?L6">#REF!</definedName>
    <definedName name="T17?L7" localSheetId="0">#REF!</definedName>
    <definedName name="T17?L7" localSheetId="2">#REF!</definedName>
    <definedName name="T17?L7">#REF!</definedName>
    <definedName name="T17?L8" localSheetId="0">#REF!</definedName>
    <definedName name="T17?L8" localSheetId="2">#REF!</definedName>
    <definedName name="T17?L8">#REF!</definedName>
    <definedName name="T17?Name" localSheetId="0">#REF!</definedName>
    <definedName name="T17?Name" localSheetId="2">#REF!</definedName>
    <definedName name="T17?Name">#REF!</definedName>
    <definedName name="T17?Table" localSheetId="0">#REF!</definedName>
    <definedName name="T17?Table" localSheetId="2">#REF!</definedName>
    <definedName name="T17?Table">#REF!</definedName>
    <definedName name="T17?Title" localSheetId="0">#REF!</definedName>
    <definedName name="T17?Title" localSheetId="2">#REF!</definedName>
    <definedName name="T17?Title">#REF!</definedName>
    <definedName name="T17?unit?ТРУБ" localSheetId="0">#REF!</definedName>
    <definedName name="T17?unit?ТРУБ" localSheetId="2">#REF!</definedName>
    <definedName name="T17?unit?ТРУБ">#REF!</definedName>
    <definedName name="T17?unit?ЧДН" localSheetId="0">#REF!</definedName>
    <definedName name="T17?unit?ЧДН" localSheetId="2">#REF!</definedName>
    <definedName name="T17?unit?ЧДН">#REF!</definedName>
    <definedName name="T17?unit?ЧЕЛ" localSheetId="0">#REF!</definedName>
    <definedName name="T17?unit?ЧЕЛ" localSheetId="2">#REF!</definedName>
    <definedName name="T17?unit?ЧЕЛ">#REF!</definedName>
    <definedName name="T17_Protection" localSheetId="0">P2_T17_Protection,P3_T17_Protection,P4_T17_Protection,P5_T17_Protection,P6_T17_Protection</definedName>
    <definedName name="T17_Protection" localSheetId="2">P2_T17_Protection,P3_T17_Protection,P4_T17_Protection,P5_T17_Protection,P6_T17_Protection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2">P1_T18.1?Data,P2_T18.1?Data</definedName>
    <definedName name="T18.1?Data">P1_T18.1?Data,P2_T18.1?Data</definedName>
    <definedName name="T19.1.1?Data" localSheetId="0">P1_T19.1.1?Data,P2_T19.1.1?Data</definedName>
    <definedName name="T19.1.1?Data" localSheetId="2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2">P1_T19.1.2?Data,P2_T19.1.2?Data</definedName>
    <definedName name="T19.1.2?Data">P1_T19.1.2?Data,P2_T19.1.2?Data</definedName>
    <definedName name="T19.2?Data" localSheetId="0">P1_T19.2?Data,P2_T19.2?Data</definedName>
    <definedName name="T19.2?Data" localSheetId="2">P1_T19.2?Data,P2_T19.2?Data</definedName>
    <definedName name="T19.2?Data">P1_T19.2?Data,P2_T19.2?Data</definedName>
    <definedName name="T2.1?Data">#N/A</definedName>
    <definedName name="T2.1?Protection" localSheetId="0">'Расчет НВВ на 2016-2020 гг (2)'!P6_T2.1?Protection</definedName>
    <definedName name="T2.1?Protection" localSheetId="2">'Расчет НВВ на 2018'!P6_T2.1?Protection</definedName>
    <definedName name="T2.1?Protection">P6_T2.1?Protection</definedName>
    <definedName name="T2?axis?ПРД?РЕГ" localSheetId="0">#REF!</definedName>
    <definedName name="T2?axis?ПРД?РЕГ" localSheetId="2">#REF!</definedName>
    <definedName name="T2?axis?ПРД?РЕГ">#REF!</definedName>
    <definedName name="T2?Data" localSheetId="0">#REF!</definedName>
    <definedName name="T2?Data" localSheetId="2">#REF!</definedName>
    <definedName name="T2?Data">#REF!</definedName>
    <definedName name="T2?item_ext?РОСТ" localSheetId="0">#REF!</definedName>
    <definedName name="T2?item_ext?РОСТ" localSheetId="2">#REF!</definedName>
    <definedName name="T2?item_ext?РОСТ">#REF!</definedName>
    <definedName name="T2?L1" localSheetId="0">#REF!</definedName>
    <definedName name="T2?L1" localSheetId="2">#REF!</definedName>
    <definedName name="T2?L1">#REF!</definedName>
    <definedName name="T2?L2" localSheetId="0">#REF!</definedName>
    <definedName name="T2?L2" localSheetId="2">#REF!</definedName>
    <definedName name="T2?L2">#REF!</definedName>
    <definedName name="T2?L2.1" localSheetId="0">#REF!</definedName>
    <definedName name="T2?L2.1" localSheetId="2">#REF!</definedName>
    <definedName name="T2?L2.1">#REF!</definedName>
    <definedName name="T2?L2.1.ПРЦ" localSheetId="0">#REF!</definedName>
    <definedName name="T2?L2.1.ПРЦ" localSheetId="2">#REF!</definedName>
    <definedName name="T2?L2.1.ПРЦ">#REF!</definedName>
    <definedName name="T2?L2.2" localSheetId="0">#REF!</definedName>
    <definedName name="T2?L2.2" localSheetId="2">#REF!</definedName>
    <definedName name="T2?L2.2">#REF!</definedName>
    <definedName name="T2?L2.2.КВТЧ" localSheetId="0">#REF!</definedName>
    <definedName name="T2?L2.2.КВТЧ" localSheetId="2">#REF!</definedName>
    <definedName name="T2?L2.2.КВТЧ">#REF!</definedName>
    <definedName name="T2?L3" localSheetId="0">#REF!</definedName>
    <definedName name="T2?L3" localSheetId="2">#REF!</definedName>
    <definedName name="T2?L3">#REF!</definedName>
    <definedName name="T2?L4" localSheetId="0">#REF!</definedName>
    <definedName name="T2?L4" localSheetId="2">#REF!</definedName>
    <definedName name="T2?L4">#REF!</definedName>
    <definedName name="T2?L4.ПРЦ" localSheetId="0">#REF!</definedName>
    <definedName name="T2?L4.ПРЦ" localSheetId="2">#REF!</definedName>
    <definedName name="T2?L4.ПРЦ">#REF!</definedName>
    <definedName name="T2?L5" localSheetId="0">#REF!</definedName>
    <definedName name="T2?L5" localSheetId="2">#REF!</definedName>
    <definedName name="T2?L5">#REF!</definedName>
    <definedName name="T2?L6" localSheetId="0">#REF!</definedName>
    <definedName name="T2?L6" localSheetId="2">#REF!</definedName>
    <definedName name="T2?L6">#REF!</definedName>
    <definedName name="T2?L7" localSheetId="0">#REF!</definedName>
    <definedName name="T2?L7" localSheetId="2">#REF!</definedName>
    <definedName name="T2?L7">#REF!</definedName>
    <definedName name="T2?L7.ПРЦ" localSheetId="0">#REF!</definedName>
    <definedName name="T2?L7.ПРЦ" localSheetId="2">#REF!</definedName>
    <definedName name="T2?L7.ПРЦ">#REF!</definedName>
    <definedName name="T2?L8" localSheetId="0">#REF!</definedName>
    <definedName name="T2?L8" localSheetId="2">#REF!</definedName>
    <definedName name="T2?L8">#REF!</definedName>
    <definedName name="T2?Name" localSheetId="0">#REF!</definedName>
    <definedName name="T2?Name" localSheetId="2">#REF!</definedName>
    <definedName name="T2?Name">#REF!</definedName>
    <definedName name="T2?Protection" localSheetId="0">P1_T2?Protection,P2_T2?Protection</definedName>
    <definedName name="T2?Protection" localSheetId="2">P1_T2?Protection,P2_T2?Protection</definedName>
    <definedName name="T2?Protection">P1_T2?Protection,P2_T2?Protection</definedName>
    <definedName name="T2?Table" localSheetId="0">#REF!</definedName>
    <definedName name="T2?Table" localSheetId="2">#REF!</definedName>
    <definedName name="T2?Table">#REF!</definedName>
    <definedName name="T2?Title" localSheetId="0">#REF!</definedName>
    <definedName name="T2?Title" localSheetId="2">#REF!</definedName>
    <definedName name="T2?Title">#REF!</definedName>
    <definedName name="T2?unit?КВТЧ.ГКАЛ" localSheetId="0">#REF!</definedName>
    <definedName name="T2?unit?КВТЧ.ГКАЛ" localSheetId="2">#REF!</definedName>
    <definedName name="T2?unit?КВТЧ.ГКАЛ">#REF!</definedName>
    <definedName name="T2_" localSheetId="0">#REF!</definedName>
    <definedName name="T2_" localSheetId="2">#REF!</definedName>
    <definedName name="T2_">#REF!</definedName>
    <definedName name="T2_DiapProt" localSheetId="0">P1_T2_DiapProt,P2_T2_DiapProt</definedName>
    <definedName name="T2_DiapProt" localSheetId="2">P1_T2_DiapProt,P2_T2_DiapProt</definedName>
    <definedName name="T2_DiapProt">P1_T2_DiapProt,P2_T2_DiapProt</definedName>
    <definedName name="T21.2.1?Data" localSheetId="0">P1_T21.2.1?Data,P2_T21.2.1?Data</definedName>
    <definedName name="T21.2.1?Data" localSheetId="2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2">P1_T21.2.2?Data,P2_T21.2.2?Data</definedName>
    <definedName name="T21.2.2?Data">P1_T21.2.2?Data,P2_T21.2.2?Data</definedName>
    <definedName name="T21.3?Columns" localSheetId="0">#REF!</definedName>
    <definedName name="T21.3?Columns" localSheetId="2">#REF!</definedName>
    <definedName name="T21.3?Columns">#REF!</definedName>
    <definedName name="T21.3?ItemComments" localSheetId="0">#REF!</definedName>
    <definedName name="T21.3?ItemComments" localSheetId="2">#REF!</definedName>
    <definedName name="T21.3?ItemComments">#REF!</definedName>
    <definedName name="T21.3?Items" localSheetId="0">#REF!</definedName>
    <definedName name="T21.3?Items" localSheetId="2">#REF!</definedName>
    <definedName name="T21.3?Items">#REF!</definedName>
    <definedName name="T21.3?Scope" localSheetId="0">#REF!</definedName>
    <definedName name="T21.3?Scope" localSheetId="2">#REF!</definedName>
    <definedName name="T21.3?Scope">#REF!</definedName>
    <definedName name="T21.4?Data" localSheetId="0">P1_T21.4?Data,P2_T21.4?Data</definedName>
    <definedName name="T21.4?Data" localSheetId="2">P1_T21.4?Data,P2_T21.4?Data</definedName>
    <definedName name="T21.4?Data">P1_T21.4?Data,P2_T21.4?Data</definedName>
    <definedName name="T21?axis?R?ДОГОВОР" localSheetId="0">#REF!</definedName>
    <definedName name="T21?axis?R?ДОГОВОР" localSheetId="2">#REF!</definedName>
    <definedName name="T21?axis?R?ДОГОВОР">#REF!</definedName>
    <definedName name="T21?axis?R?ДОГОВОР?" localSheetId="0">#REF!</definedName>
    <definedName name="T21?axis?R?ДОГОВОР?" localSheetId="2">#REF!</definedName>
    <definedName name="T21?axis?R?ДОГОВОР?">#REF!</definedName>
    <definedName name="T21?axis?ПРД?РЕГ" localSheetId="0">#REF!</definedName>
    <definedName name="T21?axis?ПРД?РЕГ" localSheetId="2">#REF!</definedName>
    <definedName name="T21?axis?ПРД?РЕГ">#REF!</definedName>
    <definedName name="T21?item_ext?РОСТ" localSheetId="0">#REF!</definedName>
    <definedName name="T21?item_ext?РОСТ" localSheetId="2">#REF!</definedName>
    <definedName name="T21?item_ext?РОСТ">#REF!</definedName>
    <definedName name="T21?L1" localSheetId="0">#REF!</definedName>
    <definedName name="T21?L1" localSheetId="2">#REF!</definedName>
    <definedName name="T21?L1">#REF!</definedName>
    <definedName name="T21?L2" localSheetId="0">#REF!</definedName>
    <definedName name="T21?L2" localSheetId="2">#REF!</definedName>
    <definedName name="T21?L2">#REF!</definedName>
    <definedName name="T21?L3" localSheetId="0">#REF!</definedName>
    <definedName name="T21?L3" localSheetId="2">#REF!</definedName>
    <definedName name="T21?L3">#REF!</definedName>
    <definedName name="T21?L4" localSheetId="0">#REF!</definedName>
    <definedName name="T21?L4" localSheetId="2">#REF!</definedName>
    <definedName name="T21?L4">#REF!</definedName>
    <definedName name="T21?L4.x" localSheetId="0">#REF!</definedName>
    <definedName name="T21?L4.x" localSheetId="2">#REF!</definedName>
    <definedName name="T21?L4.x">#REF!</definedName>
    <definedName name="T21?L5" localSheetId="0">#REF!</definedName>
    <definedName name="T21?L5" localSheetId="2">#REF!</definedName>
    <definedName name="T21?L5">#REF!</definedName>
    <definedName name="T21?L6" localSheetId="0">#REF!</definedName>
    <definedName name="T21?L6" localSheetId="2">#REF!</definedName>
    <definedName name="T21?L6">#REF!</definedName>
    <definedName name="T21?L7" localSheetId="0">#REF!</definedName>
    <definedName name="T21?L7" localSheetId="2">#REF!</definedName>
    <definedName name="T21?L7">#REF!</definedName>
    <definedName name="T21?Name" localSheetId="0">#REF!</definedName>
    <definedName name="T21?Name" localSheetId="2">#REF!</definedName>
    <definedName name="T21?Name">#REF!</definedName>
    <definedName name="T21?Table" localSheetId="0">#REF!</definedName>
    <definedName name="T21?Table" localSheetId="2">#REF!</definedName>
    <definedName name="T21?Table">#REF!</definedName>
    <definedName name="T21?Title" localSheetId="0">#REF!</definedName>
    <definedName name="T21?Title" localSheetId="2">#REF!</definedName>
    <definedName name="T21?Title">#REF!</definedName>
    <definedName name="T21?unit?ПРЦ" localSheetId="0">#REF!</definedName>
    <definedName name="T21?unit?ПРЦ" localSheetId="2">#REF!</definedName>
    <definedName name="T21?unit?ПРЦ">#REF!</definedName>
    <definedName name="T21?unit?ТРУБ" localSheetId="0">#REF!</definedName>
    <definedName name="T21?unit?ТРУБ" localSheetId="2">#REF!</definedName>
    <definedName name="T21?unit?ТРУБ">#REF!</definedName>
    <definedName name="T21_Copy" localSheetId="0">#REF!</definedName>
    <definedName name="T21_Copy" localSheetId="2">#REF!</definedName>
    <definedName name="T21_Copy">#REF!</definedName>
    <definedName name="T21_Protection" localSheetId="0">P2_T21_Protection,P3_T21_Protection</definedName>
    <definedName name="T21_Protection" localSheetId="2">P2_T21_Protection,P3_T21_Protection</definedName>
    <definedName name="T21_Protection">P2_T21_Protection,P3_T21_Protection</definedName>
    <definedName name="T24?axis?ПРД?РЕГ" localSheetId="0">#REF!</definedName>
    <definedName name="T24?axis?ПРД?РЕГ" localSheetId="2">#REF!</definedName>
    <definedName name="T24?axis?ПРД?РЕГ">#REF!</definedName>
    <definedName name="T24?item_ext?РОСТ" localSheetId="0">#REF!</definedName>
    <definedName name="T24?item_ext?РОСТ" localSheetId="2">#REF!</definedName>
    <definedName name="T24?item_ext?РОСТ">#REF!</definedName>
    <definedName name="T24?L1" localSheetId="0">#REF!</definedName>
    <definedName name="T24?L1" localSheetId="2">#REF!</definedName>
    <definedName name="T24?L1">#REF!</definedName>
    <definedName name="T24?L1.x" localSheetId="0">#REF!</definedName>
    <definedName name="T24?L1.x" localSheetId="2">#REF!</definedName>
    <definedName name="T24?L1.x">#REF!</definedName>
    <definedName name="T24?L2" localSheetId="0">#REF!</definedName>
    <definedName name="T24?L2" localSheetId="2">#REF!</definedName>
    <definedName name="T24?L2">#REF!</definedName>
    <definedName name="T24?L2.1" localSheetId="0">#REF!</definedName>
    <definedName name="T24?L2.1" localSheetId="2">#REF!</definedName>
    <definedName name="T24?L2.1">#REF!</definedName>
    <definedName name="T24?L2.2" localSheetId="0">#REF!</definedName>
    <definedName name="T24?L2.2" localSheetId="2">#REF!</definedName>
    <definedName name="T24?L2.2">#REF!</definedName>
    <definedName name="T24?L3" localSheetId="0">#REF!</definedName>
    <definedName name="T24?L3" localSheetId="2">#REF!</definedName>
    <definedName name="T24?L3">#REF!</definedName>
    <definedName name="T24?L4" localSheetId="0">#REF!</definedName>
    <definedName name="T24?L4" localSheetId="2">#REF!</definedName>
    <definedName name="T24?L4">#REF!</definedName>
    <definedName name="T24?L5" localSheetId="0">#REF!</definedName>
    <definedName name="T24?L5" localSheetId="2">#REF!</definedName>
    <definedName name="T24?L5">#REF!</definedName>
    <definedName name="T24?L5.x" localSheetId="0">#REF!</definedName>
    <definedName name="T24?L5.x" localSheetId="2">#REF!</definedName>
    <definedName name="T24?L5.x">#REF!</definedName>
    <definedName name="T24?L6" localSheetId="0">#REF!</definedName>
    <definedName name="T24?L6" localSheetId="2">#REF!</definedName>
    <definedName name="T24?L6">#REF!</definedName>
    <definedName name="T24?Name" localSheetId="0">#REF!</definedName>
    <definedName name="T24?Name" localSheetId="2">#REF!</definedName>
    <definedName name="T24?Name">#REF!</definedName>
    <definedName name="T24?Table" localSheetId="0">#REF!</definedName>
    <definedName name="T24?Table" localSheetId="2">#REF!</definedName>
    <definedName name="T24?Table">#REF!</definedName>
    <definedName name="T24?Title" localSheetId="0">#REF!</definedName>
    <definedName name="T24?Title" localSheetId="2">#REF!</definedName>
    <definedName name="T24?Title">#REF!</definedName>
    <definedName name="T24_Copy1" localSheetId="0">#REF!</definedName>
    <definedName name="T24_Copy1" localSheetId="2">#REF!</definedName>
    <definedName name="T24_Copy1">#REF!</definedName>
    <definedName name="T24_Copy2" localSheetId="0">#REF!</definedName>
    <definedName name="T24_Copy2" localSheetId="2">#REF!</definedName>
    <definedName name="T24_Copy2">#REF!</definedName>
    <definedName name="T25?axis?R?ВРАС" localSheetId="0">#REF!</definedName>
    <definedName name="T25?axis?R?ВРАС" localSheetId="2">#REF!</definedName>
    <definedName name="T25?axis?R?ВРАС">#REF!</definedName>
    <definedName name="T25?axis?R?ВРАС?" localSheetId="0">#REF!</definedName>
    <definedName name="T25?axis?R?ВРАС?" localSheetId="2">#REF!</definedName>
    <definedName name="T25?axis?R?ВРАС?">#REF!</definedName>
    <definedName name="T25?axis?ПРД?БАЗ" localSheetId="0">#REF!</definedName>
    <definedName name="T25?axis?ПРД?БАЗ" localSheetId="2">#REF!</definedName>
    <definedName name="T25?axis?ПРД?БАЗ">#REF!</definedName>
    <definedName name="T25?axis?ПРД?ПРЕД" localSheetId="0">#REF!</definedName>
    <definedName name="T25?axis?ПРД?ПРЕД" localSheetId="2">#REF!</definedName>
    <definedName name="T25?axis?ПРД?ПРЕД">#REF!</definedName>
    <definedName name="T25?axis?ПРД?РЕГ" localSheetId="0">#REF!</definedName>
    <definedName name="T25?axis?ПРД?РЕГ" localSheetId="2">#REF!</definedName>
    <definedName name="T25?axis?ПРД?РЕГ">#REF!</definedName>
    <definedName name="T25?Data" localSheetId="0">#REF!</definedName>
    <definedName name="T25?Data" localSheetId="2">#REF!</definedName>
    <definedName name="T25?Data">#REF!</definedName>
    <definedName name="T25?item_ext?РОСТ" localSheetId="0">#REF!</definedName>
    <definedName name="T25?item_ext?РОСТ" localSheetId="2">#REF!</definedName>
    <definedName name="T25?item_ext?РОСТ">#REF!</definedName>
    <definedName name="T25?item_ext?РОСТ2" localSheetId="0">#REF!</definedName>
    <definedName name="T25?item_ext?РОСТ2" localSheetId="2">#REF!</definedName>
    <definedName name="T25?item_ext?РОСТ2">#REF!</definedName>
    <definedName name="T25?L1.2" localSheetId="0">#REF!</definedName>
    <definedName name="T25?L1.2" localSheetId="2">#REF!</definedName>
    <definedName name="T25?L1.2">#REF!</definedName>
    <definedName name="T25?L2" localSheetId="0">#REF!</definedName>
    <definedName name="T25?L2" localSheetId="2">#REF!</definedName>
    <definedName name="T25?L2">#REF!</definedName>
    <definedName name="T25?L2.1" localSheetId="0">#REF!</definedName>
    <definedName name="T25?L2.1" localSheetId="2">#REF!</definedName>
    <definedName name="T25?L2.1">#REF!</definedName>
    <definedName name="T25?L2.1.1" localSheetId="0">#REF!</definedName>
    <definedName name="T25?L2.1.1" localSheetId="2">#REF!</definedName>
    <definedName name="T25?L2.1.1">#REF!</definedName>
    <definedName name="T25?L2.1.2" localSheetId="0">#REF!</definedName>
    <definedName name="T25?L2.1.2" localSheetId="2">#REF!</definedName>
    <definedName name="T25?L2.1.2">#REF!</definedName>
    <definedName name="T25?L2.2" localSheetId="0">#REF!</definedName>
    <definedName name="T25?L2.2" localSheetId="2">#REF!</definedName>
    <definedName name="T25?L2.2">#REF!</definedName>
    <definedName name="T25?L2.2.1" localSheetId="0">#REF!</definedName>
    <definedName name="T25?L2.2.1" localSheetId="2">#REF!</definedName>
    <definedName name="T25?L2.2.1">#REF!</definedName>
    <definedName name="T25?L2.2.2" localSheetId="0">#REF!</definedName>
    <definedName name="T25?L2.2.2" localSheetId="2">#REF!</definedName>
    <definedName name="T25?L2.2.2">#REF!</definedName>
    <definedName name="T25?L2.2.3" localSheetId="0">#REF!</definedName>
    <definedName name="T25?L2.2.3" localSheetId="2">#REF!</definedName>
    <definedName name="T25?L2.2.3">#REF!</definedName>
    <definedName name="T25?L2.2.4" localSheetId="0">#REF!</definedName>
    <definedName name="T25?L2.2.4" localSheetId="2">#REF!</definedName>
    <definedName name="T25?L2.2.4">#REF!</definedName>
    <definedName name="T25?Name" localSheetId="0">#REF!</definedName>
    <definedName name="T25?Name" localSheetId="2">#REF!</definedName>
    <definedName name="T25?Name">#REF!</definedName>
    <definedName name="T25?Table" localSheetId="0">#REF!</definedName>
    <definedName name="T25?Table" localSheetId="2">#REF!</definedName>
    <definedName name="T25?Table">#REF!</definedName>
    <definedName name="T25?Title" localSheetId="0">#REF!</definedName>
    <definedName name="T25?Title" localSheetId="2">#REF!</definedName>
    <definedName name="T25?Title">#REF!</definedName>
    <definedName name="T25?unit?ПРЦ" localSheetId="0">#REF!</definedName>
    <definedName name="T25?unit?ПРЦ" localSheetId="2">#REF!</definedName>
    <definedName name="T25?unit?ПРЦ">#REF!</definedName>
    <definedName name="T25_Copy1" localSheetId="0">#REF!</definedName>
    <definedName name="T25_Copy1" localSheetId="2">#REF!</definedName>
    <definedName name="T25_Copy1">#REF!</definedName>
    <definedName name="T25_Copy2" localSheetId="0">#REF!</definedName>
    <definedName name="T25_Copy2" localSheetId="2">#REF!</definedName>
    <definedName name="T25_Copy2">#REF!</definedName>
    <definedName name="T25_Copy3" localSheetId="0">#REF!</definedName>
    <definedName name="T25_Copy3" localSheetId="2">#REF!</definedName>
    <definedName name="T25_Copy3">#REF!</definedName>
    <definedName name="T25_Copy4" localSheetId="0">#REF!</definedName>
    <definedName name="T25_Copy4" localSheetId="2">#REF!</definedName>
    <definedName name="T25_Copy4">#REF!</definedName>
    <definedName name="T25_protection" localSheetId="0">P1_T25_protection,P2_T25_protection</definedName>
    <definedName name="T25_protection" localSheetId="2">P1_T25_protection,P2_T25_protection</definedName>
    <definedName name="T25_protection">P1_T25_protection,P2_T25_protection</definedName>
    <definedName name="T27?axis?ПРД?РЕГ" localSheetId="0">#REF!</definedName>
    <definedName name="T27?axis?ПРД?РЕГ" localSheetId="2">#REF!</definedName>
    <definedName name="T27?axis?ПРД?РЕГ">#REF!</definedName>
    <definedName name="T27?Data" localSheetId="0">#REF!</definedName>
    <definedName name="T27?Data" localSheetId="2">#REF!</definedName>
    <definedName name="T27?Data">#REF!</definedName>
    <definedName name="T27?item_ext?РОСТ" localSheetId="0">#REF!</definedName>
    <definedName name="T27?item_ext?РОСТ" localSheetId="2">#REF!</definedName>
    <definedName name="T27?item_ext?РОСТ">#REF!</definedName>
    <definedName name="T27?L1" localSheetId="0">#REF!</definedName>
    <definedName name="T27?L1" localSheetId="2">#REF!</definedName>
    <definedName name="T27?L1">#REF!</definedName>
    <definedName name="T27?L2" localSheetId="0">#REF!</definedName>
    <definedName name="T27?L2" localSheetId="2">#REF!</definedName>
    <definedName name="T27?L2">#REF!</definedName>
    <definedName name="T27?L3" localSheetId="0">#REF!</definedName>
    <definedName name="T27?L3" localSheetId="2">#REF!</definedName>
    <definedName name="T27?L3">#REF!</definedName>
    <definedName name="T27?L4" localSheetId="0">#REF!</definedName>
    <definedName name="T27?L4" localSheetId="2">#REF!</definedName>
    <definedName name="T27?L4">#REF!</definedName>
    <definedName name="T27?L5" localSheetId="0">#REF!</definedName>
    <definedName name="T27?L5" localSheetId="2">#REF!</definedName>
    <definedName name="T27?L5">#REF!</definedName>
    <definedName name="T27?L6" localSheetId="0">#REF!</definedName>
    <definedName name="T27?L6" localSheetId="2">#REF!</definedName>
    <definedName name="T27?L6">#REF!</definedName>
    <definedName name="T27?Name" localSheetId="0">#REF!</definedName>
    <definedName name="T27?Name" localSheetId="2">#REF!</definedName>
    <definedName name="T27?Name">#REF!</definedName>
    <definedName name="T27?Table" localSheetId="0">#REF!</definedName>
    <definedName name="T27?Table" localSheetId="2">#REF!</definedName>
    <definedName name="T27?Table">#REF!</definedName>
    <definedName name="T27?Title" localSheetId="0">#REF!</definedName>
    <definedName name="T27?Title" localSheetId="2">#REF!</definedName>
    <definedName name="T27?Title">#REF!</definedName>
    <definedName name="T28.3?unit?РУБ.ГКАЛ" localSheetId="0">P1_T28.3?unit?РУБ.ГКАЛ,P2_T28.3?unit?РУБ.ГКАЛ</definedName>
    <definedName name="T28.3?unit?РУБ.ГКАЛ" localSheetId="2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P2_T28?axis?R?ПЭ,P3_T28?axis?R?ПЭ,P4_T28?axis?R?ПЭ,P5_T28?axis?R?ПЭ,P6_T28?axis?R?ПЭ</definedName>
    <definedName name="T28?axis?R?ПЭ" localSheetId="2">P2_T28?axis?R?ПЭ,P3_T28?axis?R?ПЭ,P4_T28?axis?R?ПЭ,P5_T28?axis?R?ПЭ,P6_T28?axis?R?ПЭ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P2_T28?axis?R?ПЭ?,P3_T28?axis?R?ПЭ?,P4_T28?axis?R?ПЭ?,P5_T28?axis?R?ПЭ?,P6_T28?axis?R?ПЭ?</definedName>
    <definedName name="T28?axis?R?ПЭ?" localSheetId="2">P2_T28?axis?R?ПЭ?,P3_T28?axis?R?ПЭ?,P4_T28?axis?R?ПЭ?,P5_T28?axis?R?ПЭ?,P6_T28?axis?R?ПЭ?</definedName>
    <definedName name="T28?axis?R?ПЭ?">P2_T28?axis?R?ПЭ?,P3_T28?axis?R?ПЭ?,P4_T28?axis?R?ПЭ?,P5_T28?axis?R?ПЭ?,P6_T28?axis?R?ПЭ?</definedName>
    <definedName name="T28_Protection" localSheetId="0">P9_T28_Protection,P10_T28_Protection,P11_T28_Protection,'Расчет НВВ на 2016-2020 гг (2)'!P12_T28_Protection</definedName>
    <definedName name="T28_Protection" localSheetId="2">P9_T28_Protection,P10_T28_Protection,P11_T28_Protection,'Расчет НВВ на 2018'!P12_T28_Protection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2">P1_T29?item_ext?1СТ</definedName>
    <definedName name="T29?item_ext?1СТ">P1_T29?item_ext?1СТ</definedName>
    <definedName name="T29?item_ext?2СТ.М" localSheetId="0">P1_T29?item_ext?2СТ.М</definedName>
    <definedName name="T29?item_ext?2СТ.М" localSheetId="2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2">P1_T29?item_ext?2СТ.Э</definedName>
    <definedName name="T29?item_ext?2СТ.Э">P1_T29?item_ext?2СТ.Э</definedName>
    <definedName name="T29?L10" localSheetId="0">P1_T29?L10</definedName>
    <definedName name="T29?L10" localSheetId="2">P1_T29?L10</definedName>
    <definedName name="T29?L10">P1_T29?L10</definedName>
    <definedName name="T3?axis?ПРД?РЕГ" localSheetId="0">#REF!</definedName>
    <definedName name="T3?axis?ПРД?РЕГ" localSheetId="2">#REF!</definedName>
    <definedName name="T3?axis?ПРД?РЕГ">#REF!</definedName>
    <definedName name="T3?Data" localSheetId="0">#REF!</definedName>
    <definedName name="T3?Data" localSheetId="2">#REF!</definedName>
    <definedName name="T3?Data">#REF!</definedName>
    <definedName name="T3?item_ext?РОСТ" localSheetId="0">#REF!</definedName>
    <definedName name="T3?item_ext?РОСТ" localSheetId="2">#REF!</definedName>
    <definedName name="T3?item_ext?РОСТ">#REF!</definedName>
    <definedName name="T3?L1" localSheetId="0">#REF!</definedName>
    <definedName name="T3?L1" localSheetId="2">#REF!</definedName>
    <definedName name="T3?L1">#REF!</definedName>
    <definedName name="T3?L1.1" localSheetId="0">#REF!</definedName>
    <definedName name="T3?L1.1" localSheetId="2">#REF!</definedName>
    <definedName name="T3?L1.1">#REF!</definedName>
    <definedName name="T3?L10" localSheetId="0">#REF!</definedName>
    <definedName name="T3?L10" localSheetId="2">#REF!</definedName>
    <definedName name="T3?L10">#REF!</definedName>
    <definedName name="T3?L11" localSheetId="0">#REF!</definedName>
    <definedName name="T3?L11" localSheetId="2">#REF!</definedName>
    <definedName name="T3?L11">#REF!</definedName>
    <definedName name="T3?L12" localSheetId="0">#REF!</definedName>
    <definedName name="T3?L12" localSheetId="2">#REF!</definedName>
    <definedName name="T3?L12">#REF!</definedName>
    <definedName name="T3?L2" localSheetId="0">#REF!</definedName>
    <definedName name="T3?L2" localSheetId="2">#REF!</definedName>
    <definedName name="T3?L2">#REF!</definedName>
    <definedName name="T3?L2.1" localSheetId="0">#REF!</definedName>
    <definedName name="T3?L2.1" localSheetId="2">#REF!</definedName>
    <definedName name="T3?L2.1">#REF!</definedName>
    <definedName name="T3?L3" localSheetId="0">#REF!</definedName>
    <definedName name="T3?L3" localSheetId="2">#REF!</definedName>
    <definedName name="T3?L3">#REF!</definedName>
    <definedName name="T3?L3.1" localSheetId="0">#REF!</definedName>
    <definedName name="T3?L3.1" localSheetId="2">#REF!</definedName>
    <definedName name="T3?L3.1">#REF!</definedName>
    <definedName name="T3?L4" localSheetId="0">#REF!</definedName>
    <definedName name="T3?L4" localSheetId="2">#REF!</definedName>
    <definedName name="T3?L4">#REF!</definedName>
    <definedName name="T3?L5" localSheetId="0">#REF!</definedName>
    <definedName name="T3?L5" localSheetId="2">#REF!</definedName>
    <definedName name="T3?L5">#REF!</definedName>
    <definedName name="T3?L6" localSheetId="0">#REF!</definedName>
    <definedName name="T3?L6" localSheetId="2">#REF!</definedName>
    <definedName name="T3?L6">#REF!</definedName>
    <definedName name="T3?L7" localSheetId="0">#REF!</definedName>
    <definedName name="T3?L7" localSheetId="2">#REF!</definedName>
    <definedName name="T3?L7">#REF!</definedName>
    <definedName name="T3?L8" localSheetId="0">#REF!</definedName>
    <definedName name="T3?L8" localSheetId="2">#REF!</definedName>
    <definedName name="T3?L8">#REF!</definedName>
    <definedName name="T3?L9" localSheetId="0">#REF!</definedName>
    <definedName name="T3?L9" localSheetId="2">#REF!</definedName>
    <definedName name="T3?L9">#REF!</definedName>
    <definedName name="T3?Name" localSheetId="0">#REF!</definedName>
    <definedName name="T3?Name" localSheetId="2">#REF!</definedName>
    <definedName name="T3?Name">#REF!</definedName>
    <definedName name="T3?Table" localSheetId="0">#REF!</definedName>
    <definedName name="T3?Table" localSheetId="2">#REF!</definedName>
    <definedName name="T3?Table">#REF!</definedName>
    <definedName name="T3?Title" localSheetId="0">#REF!</definedName>
    <definedName name="T3?Title" localSheetId="2">#REF!</definedName>
    <definedName name="T3?Title">#REF!</definedName>
    <definedName name="T3?unit?Г.КВТЧ" localSheetId="0">#REF!</definedName>
    <definedName name="T3?unit?Г.КВТЧ" localSheetId="2">#REF!</definedName>
    <definedName name="T3?unit?Г.КВТЧ">#REF!</definedName>
    <definedName name="T3?unit?МКВТЧ" localSheetId="0">#REF!</definedName>
    <definedName name="T3?unit?МКВТЧ" localSheetId="2">#REF!</definedName>
    <definedName name="T3?unit?МКВТЧ">#REF!</definedName>
    <definedName name="T4.1?axis?ПРД?БАЗ" localSheetId="0">#REF!</definedName>
    <definedName name="T4.1?axis?ПРД?БАЗ" localSheetId="2">#REF!</definedName>
    <definedName name="T4.1?axis?ПРД?БАЗ">#REF!</definedName>
    <definedName name="T4.1?axis?ПРД?ПРЕД" localSheetId="0">#REF!</definedName>
    <definedName name="T4.1?axis?ПРД?ПРЕД" localSheetId="2">#REF!</definedName>
    <definedName name="T4.1?axis?ПРД?ПРЕД">#REF!</definedName>
    <definedName name="T4.1?axis?ПРД?ПРЕД2" localSheetId="0">#REF!</definedName>
    <definedName name="T4.1?axis?ПРД?ПРЕД2" localSheetId="2">#REF!</definedName>
    <definedName name="T4.1?axis?ПРД?ПРЕД2">#REF!</definedName>
    <definedName name="T4.1?axis?ПРД?РЕГ" localSheetId="0">#REF!</definedName>
    <definedName name="T4.1?axis?ПРД?РЕГ" localSheetId="2">#REF!</definedName>
    <definedName name="T4.1?axis?ПРД?РЕГ">#REF!</definedName>
    <definedName name="T4.1?item_ext?СРПРЕД3" localSheetId="0">#REF!</definedName>
    <definedName name="T4.1?item_ext?СРПРЕД3" localSheetId="2">#REF!</definedName>
    <definedName name="T4.1?item_ext?СРПРЕД3">#REF!</definedName>
    <definedName name="T4.1?L1" localSheetId="0">#REF!</definedName>
    <definedName name="T4.1?L1" localSheetId="2">#REF!</definedName>
    <definedName name="T4.1?L1">#REF!</definedName>
    <definedName name="T4.1?L1.1" localSheetId="0">#REF!</definedName>
    <definedName name="T4.1?L1.1" localSheetId="2">#REF!</definedName>
    <definedName name="T4.1?L1.1">#REF!</definedName>
    <definedName name="T4.1?L1.2" localSheetId="0">#REF!</definedName>
    <definedName name="T4.1?L1.2" localSheetId="2">#REF!</definedName>
    <definedName name="T4.1?L1.2">#REF!</definedName>
    <definedName name="T4.1?L2" localSheetId="0">#REF!</definedName>
    <definedName name="T4.1?L2" localSheetId="2">#REF!</definedName>
    <definedName name="T4.1?L2">#REF!</definedName>
    <definedName name="T4.1?L3.1" localSheetId="0">#REF!</definedName>
    <definedName name="T4.1?L3.1" localSheetId="2">#REF!</definedName>
    <definedName name="T4.1?L3.1">#REF!</definedName>
    <definedName name="T4.1?Name" localSheetId="0">#REF!</definedName>
    <definedName name="T4.1?Name" localSheetId="2">#REF!</definedName>
    <definedName name="T4.1?Name">#REF!</definedName>
    <definedName name="T4.1?Table" localSheetId="0">#REF!</definedName>
    <definedName name="T4.1?Table" localSheetId="2">#REF!</definedName>
    <definedName name="T4.1?Table">#REF!</definedName>
    <definedName name="T4.1?Title" localSheetId="0">#REF!</definedName>
    <definedName name="T4.1?Title" localSheetId="2">#REF!</definedName>
    <definedName name="T4.1?Title">#REF!</definedName>
    <definedName name="T4.1?unit?ПРЦ" localSheetId="0">#REF!</definedName>
    <definedName name="T4.1?unit?ПРЦ" localSheetId="2">#REF!</definedName>
    <definedName name="T4.1?unit?ПРЦ">#REF!</definedName>
    <definedName name="T4.1?unit?ТТУТ" localSheetId="0">#REF!</definedName>
    <definedName name="T4.1?unit?ТТУТ" localSheetId="2">#REF!</definedName>
    <definedName name="T4.1?unit?ТТУТ">#REF!</definedName>
    <definedName name="T4?axis?ПРД?РЕГ" localSheetId="0">#REF!</definedName>
    <definedName name="T4?axis?ПРД?РЕГ" localSheetId="2">#REF!</definedName>
    <definedName name="T4?axis?ПРД?РЕГ">#REF!</definedName>
    <definedName name="T4?item_ext?РОСТ" localSheetId="0">#REF!</definedName>
    <definedName name="T4?item_ext?РОСТ" localSheetId="2">#REF!</definedName>
    <definedName name="T4?item_ext?РОСТ">#REF!</definedName>
    <definedName name="T4?L1" localSheetId="0">#REF!</definedName>
    <definedName name="T4?L1" localSheetId="2">#REF!</definedName>
    <definedName name="T4?L1">#REF!</definedName>
    <definedName name="T4?L1.1" localSheetId="0">#REF!</definedName>
    <definedName name="T4?L1.1" localSheetId="2">#REF!</definedName>
    <definedName name="T4?L1.1">#REF!</definedName>
    <definedName name="T4?L1.2" localSheetId="0">#REF!</definedName>
    <definedName name="T4?L1.2" localSheetId="2">#REF!</definedName>
    <definedName name="T4?L1.2">#REF!</definedName>
    <definedName name="T4?L10" localSheetId="0">#REF!</definedName>
    <definedName name="T4?L10" localSheetId="2">#REF!</definedName>
    <definedName name="T4?L10">#REF!</definedName>
    <definedName name="T4?L10.1" localSheetId="0">#REF!</definedName>
    <definedName name="T4?L10.1" localSheetId="2">#REF!</definedName>
    <definedName name="T4?L10.1">#REF!</definedName>
    <definedName name="T4?L10.2" localSheetId="0">#REF!</definedName>
    <definedName name="T4?L10.2" localSheetId="2">#REF!</definedName>
    <definedName name="T4?L10.2">#REF!</definedName>
    <definedName name="T4?L11.1" localSheetId="0">#REF!</definedName>
    <definedName name="T4?L11.1" localSheetId="2">#REF!</definedName>
    <definedName name="T4?L11.1">#REF!</definedName>
    <definedName name="T4?L12" localSheetId="0">#REF!</definedName>
    <definedName name="T4?L12" localSheetId="2">#REF!</definedName>
    <definedName name="T4?L12">#REF!</definedName>
    <definedName name="T4?L13" localSheetId="0">#REF!</definedName>
    <definedName name="T4?L13" localSheetId="2">#REF!</definedName>
    <definedName name="T4?L13">#REF!</definedName>
    <definedName name="T4?L14" localSheetId="0">#REF!</definedName>
    <definedName name="T4?L14" localSheetId="2">#REF!</definedName>
    <definedName name="T4?L14">#REF!</definedName>
    <definedName name="T4?L2" localSheetId="0">#REF!</definedName>
    <definedName name="T4?L2" localSheetId="2">#REF!</definedName>
    <definedName name="T4?L2">#REF!</definedName>
    <definedName name="T4?L2.1" localSheetId="0">#REF!</definedName>
    <definedName name="T4?L2.1" localSheetId="2">#REF!</definedName>
    <definedName name="T4?L2.1">#REF!</definedName>
    <definedName name="T4?L3.1" localSheetId="0">#REF!</definedName>
    <definedName name="T4?L3.1" localSheetId="2">#REF!</definedName>
    <definedName name="T4?L3.1">#REF!</definedName>
    <definedName name="T4?L4.1" localSheetId="0">#REF!</definedName>
    <definedName name="T4?L4.1" localSheetId="2">#REF!</definedName>
    <definedName name="T4?L4.1">#REF!</definedName>
    <definedName name="T4?L5.1" localSheetId="0">#REF!</definedName>
    <definedName name="T4?L5.1" localSheetId="2">#REF!</definedName>
    <definedName name="T4?L5.1">#REF!</definedName>
    <definedName name="T4?L6" localSheetId="0">#REF!</definedName>
    <definedName name="T4?L6" localSheetId="2">#REF!</definedName>
    <definedName name="T4?L6">#REF!</definedName>
    <definedName name="T4?L6.1" localSheetId="0">#REF!</definedName>
    <definedName name="T4?L6.1" localSheetId="2">#REF!</definedName>
    <definedName name="T4?L6.1">#REF!</definedName>
    <definedName name="T4?L6.2" localSheetId="0">#REF!</definedName>
    <definedName name="T4?L6.2" localSheetId="2">#REF!</definedName>
    <definedName name="T4?L6.2">#REF!</definedName>
    <definedName name="T4?L7.1" localSheetId="0">#REF!</definedName>
    <definedName name="T4?L7.1" localSheetId="2">#REF!</definedName>
    <definedName name="T4?L7.1">#REF!</definedName>
    <definedName name="T4?L8" localSheetId="0">#REF!</definedName>
    <definedName name="T4?L8" localSheetId="2">#REF!</definedName>
    <definedName name="T4?L8">#REF!</definedName>
    <definedName name="T4?L8.1" localSheetId="0">#REF!</definedName>
    <definedName name="T4?L8.1" localSheetId="2">#REF!</definedName>
    <definedName name="T4?L8.1">#REF!</definedName>
    <definedName name="T4?L8.2" localSheetId="0">#REF!</definedName>
    <definedName name="T4?L8.2" localSheetId="2">#REF!</definedName>
    <definedName name="T4?L8.2">#REF!</definedName>
    <definedName name="T4?L9" localSheetId="0">#REF!</definedName>
    <definedName name="T4?L9" localSheetId="2">#REF!</definedName>
    <definedName name="T4?L9">#REF!</definedName>
    <definedName name="T4?L9.1" localSheetId="0">#REF!</definedName>
    <definedName name="T4?L9.1" localSheetId="2">#REF!</definedName>
    <definedName name="T4?L9.1">#REF!</definedName>
    <definedName name="T4?L9.2" localSheetId="0">#REF!</definedName>
    <definedName name="T4?L9.2" localSheetId="2">#REF!</definedName>
    <definedName name="T4?L9.2">#REF!</definedName>
    <definedName name="T4?Name" localSheetId="0">#REF!</definedName>
    <definedName name="T4?Name" localSheetId="2">#REF!</definedName>
    <definedName name="T4?Name">#REF!</definedName>
    <definedName name="T4?Table" localSheetId="0">#REF!</definedName>
    <definedName name="T4?Table" localSheetId="2">#REF!</definedName>
    <definedName name="T4?Table">#REF!</definedName>
    <definedName name="T4?Title" localSheetId="0">#REF!</definedName>
    <definedName name="T4?Title" localSheetId="2">#REF!</definedName>
    <definedName name="T4?Title">#REF!</definedName>
    <definedName name="T4?unit?МКВТЧ" localSheetId="0">#REF!</definedName>
    <definedName name="T4?unit?МКВТЧ" localSheetId="2">#REF!</definedName>
    <definedName name="T4?unit?МКВТЧ">#REF!</definedName>
    <definedName name="T4?unit?ММКБ" localSheetId="0">#REF!</definedName>
    <definedName name="T4?unit?ММКБ" localSheetId="2">#REF!</definedName>
    <definedName name="T4?unit?ММКБ">#REF!</definedName>
    <definedName name="T4?unit?РУБ.ТКВТЧ" localSheetId="0">#REF!</definedName>
    <definedName name="T4?unit?РУБ.ТКВТЧ" localSheetId="2">#REF!</definedName>
    <definedName name="T4?unit?РУБ.ТКВТЧ">#REF!</definedName>
    <definedName name="T4?unit?РУБ.ТУТ" localSheetId="0">#REF!</definedName>
    <definedName name="T4?unit?РУБ.ТУТ" localSheetId="2">#REF!</definedName>
    <definedName name="T4?unit?РУБ.ТУТ">#REF!</definedName>
    <definedName name="T4?unit?ТТУТ" localSheetId="0">#REF!</definedName>
    <definedName name="T4?unit?ТТУТ" localSheetId="2">#REF!</definedName>
    <definedName name="T4?unit?ТТУТ">#REF!</definedName>
    <definedName name="T5?axis?ПРД?РЕГ" localSheetId="0">#REF!</definedName>
    <definedName name="T5?axis?ПРД?РЕГ" localSheetId="2">#REF!</definedName>
    <definedName name="T5?axis?ПРД?РЕГ">#REF!</definedName>
    <definedName name="T5?axis?ПРД?РЕГ.КВ1" localSheetId="0">#REF!</definedName>
    <definedName name="T5?axis?ПРД?РЕГ.КВ1" localSheetId="2">#REF!</definedName>
    <definedName name="T5?axis?ПРД?РЕГ.КВ1">#REF!</definedName>
    <definedName name="T5?axis?ПРД?РЕГ.КВ2" localSheetId="0">#REF!</definedName>
    <definedName name="T5?axis?ПРД?РЕГ.КВ2" localSheetId="2">#REF!</definedName>
    <definedName name="T5?axis?ПРД?РЕГ.КВ2">#REF!</definedName>
    <definedName name="T5?axis?ПРД?РЕГ.КВ3" localSheetId="0">#REF!</definedName>
    <definedName name="T5?axis?ПРД?РЕГ.КВ3" localSheetId="2">#REF!</definedName>
    <definedName name="T5?axis?ПРД?РЕГ.КВ3">#REF!</definedName>
    <definedName name="T5?axis?ПРД?РЕГ.КВ4" localSheetId="0">#REF!</definedName>
    <definedName name="T5?axis?ПРД?РЕГ.КВ4" localSheetId="2">#REF!</definedName>
    <definedName name="T5?axis?ПРД?РЕГ.КВ4">#REF!</definedName>
    <definedName name="T5?item_ext?РОСТ" localSheetId="0">#REF!</definedName>
    <definedName name="T5?item_ext?РОСТ" localSheetId="2">#REF!</definedName>
    <definedName name="T5?item_ext?РОСТ">#REF!</definedName>
    <definedName name="T5?L1" localSheetId="0">#REF!</definedName>
    <definedName name="T5?L1" localSheetId="2">#REF!</definedName>
    <definedName name="T5?L1">#REF!</definedName>
    <definedName name="T5?L1.1" localSheetId="0">#REF!</definedName>
    <definedName name="T5?L1.1" localSheetId="2">#REF!</definedName>
    <definedName name="T5?L1.1">#REF!</definedName>
    <definedName name="T5?L2" localSheetId="0">#REF!</definedName>
    <definedName name="T5?L2" localSheetId="2">#REF!</definedName>
    <definedName name="T5?L2">#REF!</definedName>
    <definedName name="T5?L2.1" localSheetId="0">#REF!</definedName>
    <definedName name="T5?L2.1" localSheetId="2">#REF!</definedName>
    <definedName name="T5?L2.1">#REF!</definedName>
    <definedName name="T5?L3" localSheetId="0">#REF!</definedName>
    <definedName name="T5?L3" localSheetId="2">#REF!</definedName>
    <definedName name="T5?L3">#REF!</definedName>
    <definedName name="T5?L3.1" localSheetId="0">#REF!</definedName>
    <definedName name="T5?L3.1" localSheetId="2">#REF!</definedName>
    <definedName name="T5?L3.1">#REF!</definedName>
    <definedName name="T5?L4" localSheetId="0">#REF!</definedName>
    <definedName name="T5?L4" localSheetId="2">#REF!</definedName>
    <definedName name="T5?L4">#REF!</definedName>
    <definedName name="T5?L4.1" localSheetId="0">#REF!</definedName>
    <definedName name="T5?L4.1" localSheetId="2">#REF!</definedName>
    <definedName name="T5?L4.1">#REF!</definedName>
    <definedName name="T5?L5.1" localSheetId="0">#REF!</definedName>
    <definedName name="T5?L5.1" localSheetId="2">#REF!</definedName>
    <definedName name="T5?L5.1">#REF!</definedName>
    <definedName name="T5?L6" localSheetId="0">#REF!</definedName>
    <definedName name="T5?L6" localSheetId="2">#REF!</definedName>
    <definedName name="T5?L6">#REF!</definedName>
    <definedName name="T5?L6.1" localSheetId="0">#REF!</definedName>
    <definedName name="T5?L6.1" localSheetId="2">#REF!</definedName>
    <definedName name="T5?L6.1">#REF!</definedName>
    <definedName name="T5?Name" localSheetId="0">#REF!</definedName>
    <definedName name="T5?Name" localSheetId="2">#REF!</definedName>
    <definedName name="T5?Name">#REF!</definedName>
    <definedName name="T5?Table" localSheetId="0">#REF!</definedName>
    <definedName name="T5?Table" localSheetId="2">#REF!</definedName>
    <definedName name="T5?Table">#REF!</definedName>
    <definedName name="T5?Title" localSheetId="0">#REF!</definedName>
    <definedName name="T5?Title" localSheetId="2">#REF!</definedName>
    <definedName name="T5?Title">#REF!</definedName>
    <definedName name="T6.1?axis?ПРД?БАЗ.КВ1" localSheetId="0">#REF!</definedName>
    <definedName name="T6.1?axis?ПРД?БАЗ.КВ1" localSheetId="2">#REF!</definedName>
    <definedName name="T6.1?axis?ПРД?БАЗ.КВ1">#REF!</definedName>
    <definedName name="T6.1?axis?ПРД?БАЗ.КВ2" localSheetId="0">#REF!</definedName>
    <definedName name="T6.1?axis?ПРД?БАЗ.КВ2" localSheetId="2">#REF!</definedName>
    <definedName name="T6.1?axis?ПРД?БАЗ.КВ2">#REF!</definedName>
    <definedName name="T6.1?axis?ПРД?БАЗ.КВ3" localSheetId="0">#REF!</definedName>
    <definedName name="T6.1?axis?ПРД?БАЗ.КВ3" localSheetId="2">#REF!</definedName>
    <definedName name="T6.1?axis?ПРД?БАЗ.КВ3">#REF!</definedName>
    <definedName name="T6.1?axis?ПРД?БАЗ.КВ4" localSheetId="0">#REF!</definedName>
    <definedName name="T6.1?axis?ПРД?БАЗ.КВ4" localSheetId="2">#REF!</definedName>
    <definedName name="T6.1?axis?ПРД?БАЗ.КВ4">#REF!</definedName>
    <definedName name="T6.1?axis?ПРД?РЕГ" localSheetId="0">#REF!</definedName>
    <definedName name="T6.1?axis?ПРД?РЕГ" localSheetId="2">#REF!</definedName>
    <definedName name="T6.1?axis?ПРД?РЕГ">#REF!</definedName>
    <definedName name="T6.1?axis?ПРД?РЕГ.КВ1" localSheetId="0">#REF!</definedName>
    <definedName name="T6.1?axis?ПРД?РЕГ.КВ1" localSheetId="2">#REF!</definedName>
    <definedName name="T6.1?axis?ПРД?РЕГ.КВ1">#REF!</definedName>
    <definedName name="T6.1?axis?ПРД?РЕГ.КВ2" localSheetId="0">#REF!</definedName>
    <definedName name="T6.1?axis?ПРД?РЕГ.КВ2" localSheetId="2">#REF!</definedName>
    <definedName name="T6.1?axis?ПРД?РЕГ.КВ2">#REF!</definedName>
    <definedName name="T6.1?axis?ПРД?РЕГ.КВ3" localSheetId="0">#REF!</definedName>
    <definedName name="T6.1?axis?ПРД?РЕГ.КВ3" localSheetId="2">#REF!</definedName>
    <definedName name="T6.1?axis?ПРД?РЕГ.КВ3">#REF!</definedName>
    <definedName name="T6.1?axis?ПРД?РЕГ.КВ4" localSheetId="0">#REF!</definedName>
    <definedName name="T6.1?axis?ПРД?РЕГ.КВ4" localSheetId="2">#REF!</definedName>
    <definedName name="T6.1?axis?ПРД?РЕГ.КВ4">#REF!</definedName>
    <definedName name="T6.1?Data" localSheetId="0">#REF!</definedName>
    <definedName name="T6.1?Data" localSheetId="2">#REF!</definedName>
    <definedName name="T6.1?Data">#REF!</definedName>
    <definedName name="T6.1?L1" localSheetId="0">#REF!</definedName>
    <definedName name="T6.1?L1" localSheetId="2">#REF!</definedName>
    <definedName name="T6.1?L1">#REF!</definedName>
    <definedName name="T6.1?L2" localSheetId="0">#REF!</definedName>
    <definedName name="T6.1?L2" localSheetId="2">#REF!</definedName>
    <definedName name="T6.1?L2">#REF!</definedName>
    <definedName name="T6.1?Name" localSheetId="0">#REF!</definedName>
    <definedName name="T6.1?Name" localSheetId="2">#REF!</definedName>
    <definedName name="T6.1?Name">#REF!</definedName>
    <definedName name="T6.1?Table" localSheetId="0">#REF!</definedName>
    <definedName name="T6.1?Table" localSheetId="2">#REF!</definedName>
    <definedName name="T6.1?Table">#REF!</definedName>
    <definedName name="T6.1?Title" localSheetId="0">#REF!</definedName>
    <definedName name="T6.1?Title" localSheetId="2">#REF!</definedName>
    <definedName name="T6.1?Title">#REF!</definedName>
    <definedName name="T6.1?unit?ПРЦ" localSheetId="0">#REF!</definedName>
    <definedName name="T6.1?unit?ПРЦ" localSheetId="2">#REF!</definedName>
    <definedName name="T6.1?unit?ПРЦ">#REF!</definedName>
    <definedName name="T6.1?unit?РУБ" localSheetId="0">#REF!</definedName>
    <definedName name="T6.1?unit?РУБ" localSheetId="2">#REF!</definedName>
    <definedName name="T6.1?unit?РУБ">#REF!</definedName>
    <definedName name="T6?axis?ПРД?РЕГ" localSheetId="0">#REF!</definedName>
    <definedName name="T6?axis?ПРД?РЕГ" localSheetId="2">#REF!</definedName>
    <definedName name="T6?axis?ПРД?РЕГ">#REF!</definedName>
    <definedName name="T6?item_ext?РОСТ" localSheetId="0">#REF!</definedName>
    <definedName name="T6?item_ext?РОСТ" localSheetId="2">#REF!</definedName>
    <definedName name="T6?item_ext?РОСТ">#REF!</definedName>
    <definedName name="T6?L1.1" localSheetId="0">#REF!</definedName>
    <definedName name="T6?L1.1" localSheetId="2">#REF!</definedName>
    <definedName name="T6?L1.1">#REF!</definedName>
    <definedName name="T6?L1.1.1" localSheetId="0">#REF!</definedName>
    <definedName name="T6?L1.1.1" localSheetId="2">#REF!</definedName>
    <definedName name="T6?L1.1.1">#REF!</definedName>
    <definedName name="T6?L1.2" localSheetId="0">#REF!</definedName>
    <definedName name="T6?L1.2" localSheetId="2">#REF!</definedName>
    <definedName name="T6?L1.2">#REF!</definedName>
    <definedName name="T6?L1.2.1" localSheetId="0">#REF!</definedName>
    <definedName name="T6?L1.2.1" localSheetId="2">#REF!</definedName>
    <definedName name="T6?L1.2.1">#REF!</definedName>
    <definedName name="T6?L1.3" localSheetId="0">#REF!</definedName>
    <definedName name="T6?L1.3" localSheetId="2">#REF!</definedName>
    <definedName name="T6?L1.3">#REF!</definedName>
    <definedName name="T6?L1.3.1" localSheetId="0">#REF!</definedName>
    <definedName name="T6?L1.3.1" localSheetId="2">#REF!</definedName>
    <definedName name="T6?L1.3.1">#REF!</definedName>
    <definedName name="T6?L1.4" localSheetId="0">#REF!</definedName>
    <definedName name="T6?L1.4" localSheetId="2">#REF!</definedName>
    <definedName name="T6?L1.4">#REF!</definedName>
    <definedName name="T6?L1.5" localSheetId="0">#REF!</definedName>
    <definedName name="T6?L1.5" localSheetId="2">#REF!</definedName>
    <definedName name="T6?L1.5">#REF!</definedName>
    <definedName name="T6?L2.1" localSheetId="0">#REF!</definedName>
    <definedName name="T6?L2.1" localSheetId="2">#REF!</definedName>
    <definedName name="T6?L2.1">#REF!</definedName>
    <definedName name="T6?L2.10" localSheetId="0">#REF!</definedName>
    <definedName name="T6?L2.10" localSheetId="2">#REF!</definedName>
    <definedName name="T6?L2.10">#REF!</definedName>
    <definedName name="T6?L2.2" localSheetId="0">#REF!</definedName>
    <definedName name="T6?L2.2" localSheetId="2">#REF!</definedName>
    <definedName name="T6?L2.2">#REF!</definedName>
    <definedName name="T6?L2.3" localSheetId="0">#REF!</definedName>
    <definedName name="T6?L2.3" localSheetId="2">#REF!</definedName>
    <definedName name="T6?L2.3">#REF!</definedName>
    <definedName name="T6?L2.4" localSheetId="0">#REF!</definedName>
    <definedName name="T6?L2.4" localSheetId="2">#REF!</definedName>
    <definedName name="T6?L2.4">#REF!</definedName>
    <definedName name="T6?L2.5.1" localSheetId="0">#REF!</definedName>
    <definedName name="T6?L2.5.1" localSheetId="2">#REF!</definedName>
    <definedName name="T6?L2.5.1">#REF!</definedName>
    <definedName name="T6?L2.5.2" localSheetId="0">#REF!</definedName>
    <definedName name="T6?L2.5.2" localSheetId="2">#REF!</definedName>
    <definedName name="T6?L2.5.2">#REF!</definedName>
    <definedName name="T6?L2.6.1" localSheetId="0">#REF!</definedName>
    <definedName name="T6?L2.6.1" localSheetId="2">#REF!</definedName>
    <definedName name="T6?L2.6.1">#REF!</definedName>
    <definedName name="T6?L2.6.2" localSheetId="0">#REF!</definedName>
    <definedName name="T6?L2.6.2" localSheetId="2">#REF!</definedName>
    <definedName name="T6?L2.6.2">#REF!</definedName>
    <definedName name="T6?L2.7.1" localSheetId="0">#REF!</definedName>
    <definedName name="T6?L2.7.1" localSheetId="2">#REF!</definedName>
    <definedName name="T6?L2.7.1">#REF!</definedName>
    <definedName name="T6?L2.7.2" localSheetId="0">#REF!</definedName>
    <definedName name="T6?L2.7.2" localSheetId="2">#REF!</definedName>
    <definedName name="T6?L2.7.2">#REF!</definedName>
    <definedName name="T6?L2.8.1" localSheetId="0">#REF!</definedName>
    <definedName name="T6?L2.8.1" localSheetId="2">#REF!</definedName>
    <definedName name="T6?L2.8.1">#REF!</definedName>
    <definedName name="T6?L2.8.2" localSheetId="0">#REF!</definedName>
    <definedName name="T6?L2.8.2" localSheetId="2">#REF!</definedName>
    <definedName name="T6?L2.8.2">#REF!</definedName>
    <definedName name="T6?L2.9.1" localSheetId="0">#REF!</definedName>
    <definedName name="T6?L2.9.1" localSheetId="2">#REF!</definedName>
    <definedName name="T6?L2.9.1">#REF!</definedName>
    <definedName name="T6?L2.9.2" localSheetId="0">#REF!</definedName>
    <definedName name="T6?L2.9.2" localSheetId="2">#REF!</definedName>
    <definedName name="T6?L2.9.2">#REF!</definedName>
    <definedName name="T6?L3.1" localSheetId="0">#REF!</definedName>
    <definedName name="T6?L3.1" localSheetId="2">#REF!</definedName>
    <definedName name="T6?L3.1">#REF!</definedName>
    <definedName name="T6?L3.2" localSheetId="0">#REF!</definedName>
    <definedName name="T6?L3.2" localSheetId="2">#REF!</definedName>
    <definedName name="T6?L3.2">#REF!</definedName>
    <definedName name="T6?L3.3" localSheetId="0">#REF!</definedName>
    <definedName name="T6?L3.3" localSheetId="2">#REF!</definedName>
    <definedName name="T6?L3.3">#REF!</definedName>
    <definedName name="T6?L4.1" localSheetId="0">#REF!</definedName>
    <definedName name="T6?L4.1" localSheetId="2">#REF!</definedName>
    <definedName name="T6?L4.1">#REF!</definedName>
    <definedName name="T6?L4.2" localSheetId="0">#REF!</definedName>
    <definedName name="T6?L4.2" localSheetId="2">#REF!</definedName>
    <definedName name="T6?L4.2">#REF!</definedName>
    <definedName name="T6?L4.3" localSheetId="0">#REF!</definedName>
    <definedName name="T6?L4.3" localSheetId="2">#REF!</definedName>
    <definedName name="T6?L4.3">#REF!</definedName>
    <definedName name="T6?L4.4" localSheetId="0">#REF!</definedName>
    <definedName name="T6?L4.4" localSheetId="2">#REF!</definedName>
    <definedName name="T6?L4.4">#REF!</definedName>
    <definedName name="T6?L4.5" localSheetId="0">#REF!</definedName>
    <definedName name="T6?L4.5" localSheetId="2">#REF!</definedName>
    <definedName name="T6?L4.5">#REF!</definedName>
    <definedName name="T6?L4.6" localSheetId="0">#REF!</definedName>
    <definedName name="T6?L4.6" localSheetId="2">#REF!</definedName>
    <definedName name="T6?L4.6">#REF!</definedName>
    <definedName name="T6?L4.7" localSheetId="0">#REF!</definedName>
    <definedName name="T6?L4.7" localSheetId="2">#REF!</definedName>
    <definedName name="T6?L4.7">#REF!</definedName>
    <definedName name="T6?Name" localSheetId="0">#REF!</definedName>
    <definedName name="T6?Name" localSheetId="2">#REF!</definedName>
    <definedName name="T6?Name">#REF!</definedName>
    <definedName name="T6?Table" localSheetId="0">#REF!</definedName>
    <definedName name="T6?Table" localSheetId="2">#REF!</definedName>
    <definedName name="T6?Table">#REF!</definedName>
    <definedName name="T6?Title" localSheetId="0">#REF!</definedName>
    <definedName name="T6?Title" localSheetId="2">#REF!</definedName>
    <definedName name="T6?Title">#REF!</definedName>
    <definedName name="T7?Data">#N/A</definedName>
    <definedName name="T9?axis?ПРД?РЕГ" localSheetId="0">#REF!</definedName>
    <definedName name="T9?axis?ПРД?РЕГ" localSheetId="2">#REF!</definedName>
    <definedName name="T9?axis?ПРД?РЕГ">#REF!</definedName>
    <definedName name="T9?item_ext?РОСТ" localSheetId="0">#REF!</definedName>
    <definedName name="T9?item_ext?РОСТ" localSheetId="2">#REF!</definedName>
    <definedName name="T9?item_ext?РОСТ">#REF!</definedName>
    <definedName name="T9?L1" localSheetId="0">#REF!</definedName>
    <definedName name="T9?L1" localSheetId="2">#REF!</definedName>
    <definedName name="T9?L1">#REF!</definedName>
    <definedName name="T9?L2.1" localSheetId="0">#REF!</definedName>
    <definedName name="T9?L2.1" localSheetId="2">#REF!</definedName>
    <definedName name="T9?L2.1">#REF!</definedName>
    <definedName name="T9?L2.2" localSheetId="0">#REF!</definedName>
    <definedName name="T9?L2.2" localSheetId="2">#REF!</definedName>
    <definedName name="T9?L2.2">#REF!</definedName>
    <definedName name="T9?L3.1" localSheetId="0">#REF!</definedName>
    <definedName name="T9?L3.1" localSheetId="2">#REF!</definedName>
    <definedName name="T9?L3.1">#REF!</definedName>
    <definedName name="T9?L3.2" localSheetId="0">#REF!</definedName>
    <definedName name="T9?L3.2" localSheetId="2">#REF!</definedName>
    <definedName name="T9?L3.2">#REF!</definedName>
    <definedName name="T9?L4.1" localSheetId="0">#REF!</definedName>
    <definedName name="T9?L4.1" localSheetId="2">#REF!</definedName>
    <definedName name="T9?L4.1">#REF!</definedName>
    <definedName name="T9?L4.2" localSheetId="0">#REF!</definedName>
    <definedName name="T9?L4.2" localSheetId="2">#REF!</definedName>
    <definedName name="T9?L4.2">#REF!</definedName>
    <definedName name="T9?L5" localSheetId="0">#REF!</definedName>
    <definedName name="T9?L5" localSheetId="2">#REF!</definedName>
    <definedName name="T9?L5">#REF!</definedName>
    <definedName name="T9?Name" localSheetId="0">#REF!</definedName>
    <definedName name="T9?Name" localSheetId="2">#REF!</definedName>
    <definedName name="T9?Name">#REF!</definedName>
    <definedName name="T9?Table" localSheetId="0">#REF!</definedName>
    <definedName name="T9?Table" localSheetId="2">#REF!</definedName>
    <definedName name="T9?Table">#REF!</definedName>
    <definedName name="T9?Title" localSheetId="0">#REF!</definedName>
    <definedName name="T9?Title" localSheetId="2">#REF!</definedName>
    <definedName name="T9?Title">#REF!</definedName>
    <definedName name="T9?unit?МВТЧ" localSheetId="0">#REF!</definedName>
    <definedName name="T9?unit?МВТЧ" localSheetId="2">#REF!</definedName>
    <definedName name="T9?unit?МВТЧ">#REF!</definedName>
    <definedName name="T9?unit?ПРЦ" localSheetId="0">#REF!</definedName>
    <definedName name="T9?unit?ПРЦ" localSheetId="2">#REF!</definedName>
    <definedName name="T9?unit?ПРЦ">#REF!</definedName>
    <definedName name="Table" localSheetId="0">#REF!</definedName>
    <definedName name="Table" localSheetId="2">#REF!</definedName>
    <definedName name="Table">#REF!</definedName>
    <definedName name="TEMP" localSheetId="0">#REF!,#REF!</definedName>
    <definedName name="TEMP" localSheetId="2">#REF!,#REF!</definedName>
    <definedName name="TEMP">#REF!,#REF!</definedName>
    <definedName name="TES" localSheetId="0">#REF!</definedName>
    <definedName name="TES" localSheetId="2">#REF!</definedName>
    <definedName name="TES">#REF!</definedName>
    <definedName name="TES_DATA" localSheetId="0">#REF!</definedName>
    <definedName name="TES_DATA" localSheetId="2">#REF!</definedName>
    <definedName name="TES_DATA">#REF!</definedName>
    <definedName name="TES_LIST" localSheetId="0">#REF!</definedName>
    <definedName name="TES_LIST" localSheetId="2">#REF!</definedName>
    <definedName name="TES_LIST">#REF!</definedName>
    <definedName name="TTT" localSheetId="0">#REF!</definedName>
    <definedName name="TTT" localSheetId="2">#REF!</definedName>
    <definedName name="TTT">#REF!</definedName>
    <definedName name="upr">[0]!upr</definedName>
    <definedName name="ůůů">[0]!ůůů</definedName>
    <definedName name="VDOC" localSheetId="0">#REF!</definedName>
    <definedName name="VDOC" localSheetId="2">#REF!</definedName>
    <definedName name="VDOC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 localSheetId="0">#REF!</definedName>
    <definedName name="YEAR" localSheetId="2">#REF!</definedName>
    <definedName name="YEAR">#REF!</definedName>
    <definedName name="ZERO" localSheetId="0">#REF!</definedName>
    <definedName name="ZERO" localSheetId="2">#REF!</definedName>
    <definedName name="ZERO">#REF!</definedName>
    <definedName name="а1" localSheetId="0">#REF!</definedName>
    <definedName name="а1" localSheetId="2">#REF!</definedName>
    <definedName name="а1">#REF!</definedName>
    <definedName name="А8" localSheetId="0">#REF!</definedName>
    <definedName name="А8" localSheetId="2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 localSheetId="0">#REF!</definedName>
    <definedName name="авг" localSheetId="2">#REF!</definedName>
    <definedName name="авг">#REF!</definedName>
    <definedName name="авг2" localSheetId="0">#REF!</definedName>
    <definedName name="авг2" localSheetId="2">#REF!</definedName>
    <definedName name="авг2">#REF!</definedName>
    <definedName name="ап">[0]!ап</definedName>
    <definedName name="апр" localSheetId="0">#REF!</definedName>
    <definedName name="апр" localSheetId="2">#REF!</definedName>
    <definedName name="апр">#REF!</definedName>
    <definedName name="апр2" localSheetId="0">#REF!</definedName>
    <definedName name="апр2" localSheetId="2">#REF!</definedName>
    <definedName name="апр2">#REF!</definedName>
    <definedName name="АТП" localSheetId="0">#REF!</definedName>
    <definedName name="АТП" localSheetId="2">#REF!</definedName>
    <definedName name="АТП">#REF!</definedName>
    <definedName name="аяыпамыпмипи">[0]!аяыпамыпмипи</definedName>
    <definedName name="_xlnm.Database" localSheetId="0">#REF!</definedName>
    <definedName name="_xlnm.Database" localSheetId="2">#REF!</definedName>
    <definedName name="_xlnm.Database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 localSheetId="0">#REF!</definedName>
    <definedName name="восемь" localSheetId="2">#REF!</definedName>
    <definedName name="восемь">#REF!</definedName>
    <definedName name="вртт">[0]!вртт</definedName>
    <definedName name="ВТОП" localSheetId="0">#REF!</definedName>
    <definedName name="ВТОП" localSheetId="2">#REF!</definedName>
    <definedName name="ВТОП">#REF!</definedName>
    <definedName name="второй" localSheetId="0">#REF!</definedName>
    <definedName name="второй" localSheetId="2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 localSheetId="0">#REF!</definedName>
    <definedName name="дек" localSheetId="2">#REF!</definedName>
    <definedName name="дек">#REF!</definedName>
    <definedName name="дек2" localSheetId="0">#REF!</definedName>
    <definedName name="дек2" localSheetId="2">#REF!</definedName>
    <definedName name="дек2">#REF!</definedName>
    <definedName name="дж">[0]!дж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 localSheetId="0">#REF!</definedName>
    <definedName name="з4" localSheetId="2">#REF!</definedName>
    <definedName name="з4">#REF!</definedName>
    <definedName name="и_эсо_вн" localSheetId="0">#REF!</definedName>
    <definedName name="и_эсо_вн" localSheetId="2">#REF!</definedName>
    <definedName name="и_эсо_вн">#REF!</definedName>
    <definedName name="и_эсо_сн1" localSheetId="0">#REF!</definedName>
    <definedName name="и_эсо_сн1" localSheetId="2">#REF!</definedName>
    <definedName name="и_эсо_сн1">#REF!</definedName>
    <definedName name="Извлечение_ИМ" localSheetId="0">#REF!</definedName>
    <definedName name="Извлечение_ИМ" localSheetId="2">#REF!</definedName>
    <definedName name="Извлечение_ИМ">#REF!</definedName>
    <definedName name="_xlnm.Extract" localSheetId="0">#REF!</definedName>
    <definedName name="_xlnm.Extract" localSheetId="2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 localSheetId="0">#REF!</definedName>
    <definedName name="июл" localSheetId="2">#REF!</definedName>
    <definedName name="июл">#REF!</definedName>
    <definedName name="июл2" localSheetId="0">#REF!</definedName>
    <definedName name="июл2" localSheetId="2">#REF!</definedName>
    <definedName name="июл2">#REF!</definedName>
    <definedName name="июн" localSheetId="0">#REF!</definedName>
    <definedName name="июн" localSheetId="2">#REF!</definedName>
    <definedName name="июн">#REF!</definedName>
    <definedName name="июн2" localSheetId="0">#REF!</definedName>
    <definedName name="июн2" localSheetId="2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 localSheetId="0">#REF!</definedName>
    <definedName name="_xlnm.Criteria" localSheetId="2">#REF!</definedName>
    <definedName name="_xlnm.Criteria">#REF!</definedName>
    <definedName name="Критерии_ИМ" localSheetId="0">#REF!</definedName>
    <definedName name="Критерии_ИМ" localSheetId="2">#REF!</definedName>
    <definedName name="Критерии_ИМ">#REF!</definedName>
    <definedName name="критерий" localSheetId="0">#REF!</definedName>
    <definedName name="критерий" localSheetId="2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 localSheetId="0">#REF!</definedName>
    <definedName name="май" localSheetId="2">#REF!</definedName>
    <definedName name="май">#REF!</definedName>
    <definedName name="май2" localSheetId="0">#REF!</definedName>
    <definedName name="май2" localSheetId="2">#REF!</definedName>
    <definedName name="май2">#REF!</definedName>
    <definedName name="мам">[0]!мам</definedName>
    <definedName name="мар" localSheetId="0">#REF!</definedName>
    <definedName name="мар" localSheetId="2">#REF!</definedName>
    <definedName name="мар">#REF!</definedName>
    <definedName name="мар2" localSheetId="0">#REF!</definedName>
    <definedName name="мар2" localSheetId="2">#REF!</definedName>
    <definedName name="мар2">#REF!</definedName>
    <definedName name="МР" localSheetId="0">#REF!</definedName>
    <definedName name="МР" localSheetId="2">#REF!</definedName>
    <definedName name="МР">#REF!</definedName>
    <definedName name="мым">[0]!мым</definedName>
    <definedName name="нгг">[0]!нгг</definedName>
    <definedName name="ноя" localSheetId="0">#REF!</definedName>
    <definedName name="ноя" localSheetId="2">#REF!</definedName>
    <definedName name="ноя">#REF!</definedName>
    <definedName name="ноя2" localSheetId="0">#REF!</definedName>
    <definedName name="ноя2" localSheetId="2">#REF!</definedName>
    <definedName name="ноя2">#REF!</definedName>
    <definedName name="НСРФ" localSheetId="0">#REF!</definedName>
    <definedName name="НСРФ" localSheetId="2">#REF!</definedName>
    <definedName name="НСРФ">#REF!</definedName>
    <definedName name="НСРФ2" localSheetId="0">#REF!</definedName>
    <definedName name="НСРФ2" localSheetId="2">#REF!</definedName>
    <definedName name="НСРФ2">#REF!</definedName>
    <definedName name="ншш" hidden="1">{#N/A,#N/A,TRUE,"Лист1";#N/A,#N/A,TRUE,"Лист2";#N/A,#N/A,TRUE,"Лист3"}</definedName>
    <definedName name="_xlnm.Print_Area" localSheetId="0">'Расчет НВВ на 2016-2020 гг (2)'!$A$1:$I$90</definedName>
    <definedName name="_xlnm.Print_Area" localSheetId="1">'Расчет НВВ на 2017-2018 гг'!$A$1:$H$90</definedName>
    <definedName name="_xlnm.Print_Area" localSheetId="2">'Расчет НВВ на 2018'!$A$1:$G$90</definedName>
    <definedName name="окт" localSheetId="0">#REF!</definedName>
    <definedName name="окт" localSheetId="2">#REF!</definedName>
    <definedName name="окт">#REF!</definedName>
    <definedName name="окт2" localSheetId="0">#REF!</definedName>
    <definedName name="окт2" localSheetId="2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 localSheetId="0">#REF!</definedName>
    <definedName name="Операция" localSheetId="2">#REF!</definedName>
    <definedName name="Операция">#REF!</definedName>
    <definedName name="ОРГ" localSheetId="0">#REF!</definedName>
    <definedName name="ОРГ" localSheetId="2">#REF!</definedName>
    <definedName name="ОРГ">#REF!</definedName>
    <definedName name="ОРГАНИЗАЦИЯ" localSheetId="0">#REF!</definedName>
    <definedName name="ОРГАНИЗАЦИЯ" localSheetId="2">#REF!</definedName>
    <definedName name="ОРГАНИЗАЦИЯ">#REF!</definedName>
    <definedName name="отпуск">[0]!отпуск</definedName>
    <definedName name="п_авг" localSheetId="0">#REF!</definedName>
    <definedName name="п_авг" localSheetId="2">#REF!</definedName>
    <definedName name="п_авг">#REF!</definedName>
    <definedName name="п_апр" localSheetId="0">#REF!</definedName>
    <definedName name="п_апр" localSheetId="2">#REF!</definedName>
    <definedName name="п_апр">#REF!</definedName>
    <definedName name="п_дек" localSheetId="0">#REF!</definedName>
    <definedName name="п_дек" localSheetId="2">#REF!</definedName>
    <definedName name="п_дек">#REF!</definedName>
    <definedName name="п_июл" localSheetId="0">#REF!</definedName>
    <definedName name="п_июл" localSheetId="2">#REF!</definedName>
    <definedName name="п_июл">#REF!</definedName>
    <definedName name="п_июн" localSheetId="0">#REF!</definedName>
    <definedName name="п_июн" localSheetId="2">#REF!</definedName>
    <definedName name="п_июн">#REF!</definedName>
    <definedName name="п_май" localSheetId="0">#REF!</definedName>
    <definedName name="п_май" localSheetId="2">#REF!</definedName>
    <definedName name="п_май">#REF!</definedName>
    <definedName name="п_мар" localSheetId="0">#REF!</definedName>
    <definedName name="п_мар" localSheetId="2">#REF!</definedName>
    <definedName name="п_мар">#REF!</definedName>
    <definedName name="п_ноя" localSheetId="0">#REF!</definedName>
    <definedName name="п_ноя" localSheetId="2">#REF!</definedName>
    <definedName name="п_ноя">#REF!</definedName>
    <definedName name="п_окт" localSheetId="0">#REF!</definedName>
    <definedName name="п_окт" localSheetId="2">#REF!</definedName>
    <definedName name="п_окт">#REF!</definedName>
    <definedName name="п_сен" localSheetId="0">#REF!</definedName>
    <definedName name="п_сен" localSheetId="2">#REF!</definedName>
    <definedName name="п_сен">#REF!</definedName>
    <definedName name="п_фев" localSheetId="0">#REF!</definedName>
    <definedName name="п_фев" localSheetId="2">#REF!</definedName>
    <definedName name="п_фев">#REF!</definedName>
    <definedName name="п_янв" localSheetId="0">#REF!</definedName>
    <definedName name="п_янв" localSheetId="2">#REF!</definedName>
    <definedName name="п_янв">#REF!</definedName>
    <definedName name="первый" localSheetId="0">#REF!</definedName>
    <definedName name="первый" localSheetId="2">#REF!</definedName>
    <definedName name="первый">#REF!</definedName>
    <definedName name="план56">[0]!план56</definedName>
    <definedName name="ПМС">[0]!ПМС</definedName>
    <definedName name="ПМС1">[0]!ПМС1</definedName>
    <definedName name="по_б_вн" localSheetId="0">#REF!</definedName>
    <definedName name="по_б_вн" localSheetId="2">#REF!</definedName>
    <definedName name="по_б_вн">#REF!</definedName>
    <definedName name="по_б_всего" localSheetId="0">#REF!</definedName>
    <definedName name="по_б_всего" localSheetId="2">#REF!</definedName>
    <definedName name="по_б_всего">#REF!</definedName>
    <definedName name="по_б_нн" localSheetId="0">#REF!</definedName>
    <definedName name="по_б_нн" localSheetId="2">#REF!</definedName>
    <definedName name="по_б_нн">#REF!</definedName>
    <definedName name="по_б_сн1" localSheetId="0">#REF!</definedName>
    <definedName name="по_б_сн1" localSheetId="2">#REF!</definedName>
    <definedName name="по_б_сн1">#REF!</definedName>
    <definedName name="по_б_сн2" localSheetId="0">#REF!</definedName>
    <definedName name="по_б_сн2" localSheetId="2">#REF!</definedName>
    <definedName name="по_б_сн2">#REF!</definedName>
    <definedName name="по_нас_всего" localSheetId="0">#REF!</definedName>
    <definedName name="по_нас_всего" localSheetId="2">#REF!</definedName>
    <definedName name="по_нас_всего">#REF!</definedName>
    <definedName name="по_насел_сн2" localSheetId="0">#REF!</definedName>
    <definedName name="по_насел_сн2" localSheetId="2">#REF!</definedName>
    <definedName name="по_насел_сн2">#REF!</definedName>
    <definedName name="Подоперация" localSheetId="0">#REF!</definedName>
    <definedName name="Подоперация" localSheetId="2">#REF!</definedName>
    <definedName name="Подоперация">#REF!</definedName>
    <definedName name="пол_нас_нн" localSheetId="0">#REF!</definedName>
    <definedName name="пол_нас_нн" localSheetId="2">#REF!</definedName>
    <definedName name="пол_нас_нн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 localSheetId="0">#REF!</definedName>
    <definedName name="Приход_расход" localSheetId="2">#REF!</definedName>
    <definedName name="Приход_расход">#REF!</definedName>
    <definedName name="Проект" localSheetId="0">#REF!</definedName>
    <definedName name="Проект" localSheetId="2">#REF!</definedName>
    <definedName name="Проект">#REF!</definedName>
    <definedName name="прош_год" localSheetId="0">#REF!</definedName>
    <definedName name="прош_год" localSheetId="2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 localSheetId="0">#REF!</definedName>
    <definedName name="семь" localSheetId="2">#REF!</definedName>
    <definedName name="семь">#REF!</definedName>
    <definedName name="сен" localSheetId="0">#REF!</definedName>
    <definedName name="сен" localSheetId="2">#REF!</definedName>
    <definedName name="сен">#REF!</definedName>
    <definedName name="сен2" localSheetId="0">#REF!</definedName>
    <definedName name="сен2" localSheetId="2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 localSheetId="0">#REF!</definedName>
    <definedName name="Статья" localSheetId="2">#REF!</definedName>
    <definedName name="Статья">#REF!</definedName>
    <definedName name="таня">[0]!таня</definedName>
    <definedName name="текмес" localSheetId="0">#REF!</definedName>
    <definedName name="текмес" localSheetId="2">#REF!</definedName>
    <definedName name="текмес">#REF!</definedName>
    <definedName name="текмес2" localSheetId="0">#REF!</definedName>
    <definedName name="текмес2" localSheetId="2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 localSheetId="0">#REF!</definedName>
    <definedName name="третий" localSheetId="2">#REF!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 localSheetId="0">#REF!</definedName>
    <definedName name="фев" localSheetId="2">#REF!</definedName>
    <definedName name="фев">#REF!</definedName>
    <definedName name="фев2" localSheetId="0">#REF!</definedName>
    <definedName name="фев2" localSheetId="2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 localSheetId="0">#REF!</definedName>
    <definedName name="четвертый" localSheetId="2">#REF!</definedName>
    <definedName name="четвертый">#REF!</definedName>
    <definedName name="шир_дан" localSheetId="0">#REF!</definedName>
    <definedName name="шир_дан" localSheetId="2">#REF!</definedName>
    <definedName name="шир_дан">#REF!</definedName>
    <definedName name="шир_отч" localSheetId="0">#REF!</definedName>
    <definedName name="шир_отч" localSheetId="2">#REF!</definedName>
    <definedName name="шир_отч">#REF!</definedName>
    <definedName name="шир_прош" localSheetId="0">#REF!</definedName>
    <definedName name="шир_прош" localSheetId="2">#REF!</definedName>
    <definedName name="шир_прош">#REF!</definedName>
    <definedName name="шир_тек" localSheetId="0">#REF!</definedName>
    <definedName name="шир_тек" localSheetId="2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 localSheetId="0">#REF!</definedName>
    <definedName name="янв" localSheetId="2">#REF!</definedName>
    <definedName name="янв">#REF!</definedName>
    <definedName name="янв2" localSheetId="0">#REF!</definedName>
    <definedName name="янв2" localSheetId="2">#REF!</definedName>
    <definedName name="янв2">#REF!</definedName>
    <definedName name="яя">[0]!яя</definedName>
    <definedName name="яяя">[0]!яяя</definedName>
  </definedNames>
  <calcPr calcId="144525"/>
</workbook>
</file>

<file path=xl/calcChain.xml><?xml version="1.0" encoding="utf-8"?>
<calcChain xmlns="http://schemas.openxmlformats.org/spreadsheetml/2006/main">
  <c r="F83" i="3" l="1"/>
  <c r="E83" i="3"/>
  <c r="D83" i="3"/>
  <c r="G78" i="3"/>
  <c r="G77" i="3"/>
  <c r="G76" i="3"/>
  <c r="F75" i="3"/>
  <c r="F74" i="3" s="1"/>
  <c r="E75" i="3"/>
  <c r="E74" i="3" s="1"/>
  <c r="D75" i="3"/>
  <c r="G73" i="3"/>
  <c r="G72" i="3"/>
  <c r="G71" i="3"/>
  <c r="D70" i="3"/>
  <c r="E70" i="3" s="1"/>
  <c r="F70" i="3" s="1"/>
  <c r="D69" i="3"/>
  <c r="D68" i="3"/>
  <c r="E68" i="3" s="1"/>
  <c r="D67" i="3"/>
  <c r="E67" i="3" s="1"/>
  <c r="E66" i="3"/>
  <c r="F66" i="3" s="1"/>
  <c r="D64" i="3"/>
  <c r="E64" i="3" s="1"/>
  <c r="F64" i="3" s="1"/>
  <c r="D63" i="3"/>
  <c r="E63" i="3" s="1"/>
  <c r="F63" i="3" s="1"/>
  <c r="D61" i="3"/>
  <c r="G59" i="3"/>
  <c r="G83" i="3" s="1"/>
  <c r="F59" i="3"/>
  <c r="E59" i="3"/>
  <c r="D59" i="3"/>
  <c r="E54" i="3"/>
  <c r="F54" i="3" s="1"/>
  <c r="E53" i="3"/>
  <c r="F53" i="3" s="1"/>
  <c r="E52" i="3"/>
  <c r="F52" i="3" s="1"/>
  <c r="E51" i="3"/>
  <c r="F51" i="3" s="1"/>
  <c r="G51" i="3" s="1"/>
  <c r="E50" i="3"/>
  <c r="D49" i="3"/>
  <c r="E48" i="3"/>
  <c r="F48" i="3" s="1"/>
  <c r="E47" i="3"/>
  <c r="F47" i="3" s="1"/>
  <c r="E46" i="3"/>
  <c r="F46" i="3" s="1"/>
  <c r="G46" i="3" s="1"/>
  <c r="D45" i="3"/>
  <c r="D43" i="3"/>
  <c r="E43" i="3" s="1"/>
  <c r="E42" i="3"/>
  <c r="E41" i="3"/>
  <c r="F41" i="3" s="1"/>
  <c r="G41" i="3" s="1"/>
  <c r="D40" i="3"/>
  <c r="E40" i="3" s="1"/>
  <c r="F40" i="3" s="1"/>
  <c r="E39" i="3"/>
  <c r="E38" i="3"/>
  <c r="F38" i="3" s="1"/>
  <c r="D37" i="3"/>
  <c r="E37" i="3" s="1"/>
  <c r="F37" i="3" s="1"/>
  <c r="E36" i="3"/>
  <c r="E35" i="3"/>
  <c r="E34" i="3"/>
  <c r="F34" i="3" s="1"/>
  <c r="E33" i="3"/>
  <c r="F33" i="3" s="1"/>
  <c r="E32" i="3"/>
  <c r="E31" i="3"/>
  <c r="F30" i="3"/>
  <c r="E30" i="3"/>
  <c r="L29" i="3"/>
  <c r="E29" i="3"/>
  <c r="E28" i="3"/>
  <c r="F28" i="3" s="1"/>
  <c r="L27" i="3"/>
  <c r="E26" i="3"/>
  <c r="D26" i="3"/>
  <c r="D25" i="3"/>
  <c r="E25" i="3" s="1"/>
  <c r="D22" i="3"/>
  <c r="D21" i="3"/>
  <c r="E21" i="3" s="1"/>
  <c r="F21" i="3" s="1"/>
  <c r="G21" i="3" s="1"/>
  <c r="D20" i="3"/>
  <c r="E20" i="3" s="1"/>
  <c r="F20" i="3" s="1"/>
  <c r="G20" i="3" s="1"/>
  <c r="E19" i="3"/>
  <c r="D18" i="3"/>
  <c r="F9" i="3"/>
  <c r="E9" i="3"/>
  <c r="E7" i="3"/>
  <c r="F7" i="3" s="1"/>
  <c r="E5" i="3"/>
  <c r="D55" i="1"/>
  <c r="D23" i="1"/>
  <c r="E49" i="3" l="1"/>
  <c r="D16" i="3"/>
  <c r="D17" i="3"/>
  <c r="G75" i="3"/>
  <c r="F19" i="3"/>
  <c r="F18" i="3" s="1"/>
  <c r="G30" i="3"/>
  <c r="F32" i="3"/>
  <c r="G32" i="3" s="1"/>
  <c r="G47" i="3"/>
  <c r="G52" i="3"/>
  <c r="E18" i="3"/>
  <c r="E17" i="3" s="1"/>
  <c r="D24" i="3"/>
  <c r="D27" i="3"/>
  <c r="F29" i="3"/>
  <c r="G29" i="3" s="1"/>
  <c r="G34" i="3"/>
  <c r="F36" i="3"/>
  <c r="G36" i="3" s="1"/>
  <c r="F39" i="3"/>
  <c r="G39" i="3" s="1"/>
  <c r="F50" i="3"/>
  <c r="G50" i="3" s="1"/>
  <c r="G66" i="3"/>
  <c r="G18" i="3"/>
  <c r="F17" i="3"/>
  <c r="E24" i="3"/>
  <c r="F25" i="3"/>
  <c r="E16" i="3"/>
  <c r="F5" i="3"/>
  <c r="E84" i="3"/>
  <c r="E60" i="3"/>
  <c r="F49" i="3"/>
  <c r="G49" i="3" s="1"/>
  <c r="G28" i="3"/>
  <c r="G33" i="3"/>
  <c r="G38" i="3"/>
  <c r="G40" i="3"/>
  <c r="G48" i="3"/>
  <c r="G53" i="3"/>
  <c r="G54" i="3"/>
  <c r="D60" i="3"/>
  <c r="G63" i="3"/>
  <c r="G70" i="3"/>
  <c r="D84" i="3"/>
  <c r="G17" i="3"/>
  <c r="E22" i="3"/>
  <c r="F22" i="3" s="1"/>
  <c r="D23" i="3"/>
  <c r="G25" i="3"/>
  <c r="F26" i="3"/>
  <c r="G26" i="3" s="1"/>
  <c r="E27" i="3"/>
  <c r="F31" i="3"/>
  <c r="F35" i="3"/>
  <c r="G35" i="3" s="1"/>
  <c r="G37" i="3"/>
  <c r="F42" i="3"/>
  <c r="G42" i="3" s="1"/>
  <c r="F43" i="3"/>
  <c r="G43" i="3" s="1"/>
  <c r="E45" i="3"/>
  <c r="E61" i="3"/>
  <c r="E62" i="3"/>
  <c r="F62" i="3" s="1"/>
  <c r="G64" i="3"/>
  <c r="F67" i="3"/>
  <c r="G67" i="3" s="1"/>
  <c r="F68" i="3"/>
  <c r="G68" i="3" s="1"/>
  <c r="E69" i="3"/>
  <c r="D74" i="3"/>
  <c r="G74" i="3" s="1"/>
  <c r="D44" i="3"/>
  <c r="D65" i="3"/>
  <c r="D79" i="3" s="1"/>
  <c r="F27" i="3" l="1"/>
  <c r="D55" i="3"/>
  <c r="D86" i="3" s="1"/>
  <c r="G19" i="3"/>
  <c r="G27" i="3"/>
  <c r="F69" i="3"/>
  <c r="F65" i="3" s="1"/>
  <c r="E65" i="3"/>
  <c r="E79" i="3" s="1"/>
  <c r="G31" i="3"/>
  <c r="F24" i="3"/>
  <c r="G22" i="3"/>
  <c r="G62" i="3"/>
  <c r="F84" i="3"/>
  <c r="F60" i="3"/>
  <c r="F16" i="3"/>
  <c r="G69" i="3"/>
  <c r="E23" i="3"/>
  <c r="F61" i="3"/>
  <c r="F45" i="3"/>
  <c r="F44" i="3" s="1"/>
  <c r="E44" i="3"/>
  <c r="G61" i="3"/>
  <c r="G65" i="3" l="1"/>
  <c r="G45" i="3"/>
  <c r="E55" i="3"/>
  <c r="E86" i="3" s="1"/>
  <c r="G44" i="3"/>
  <c r="G79" i="3"/>
  <c r="F23" i="3"/>
  <c r="G24" i="3"/>
  <c r="F79" i="3"/>
  <c r="F55" i="3" l="1"/>
  <c r="F86" i="3" s="1"/>
  <c r="G23" i="3"/>
  <c r="G55" i="3" s="1"/>
  <c r="G86" i="3" s="1"/>
  <c r="D20" i="1" l="1"/>
  <c r="D65" i="1"/>
  <c r="D79" i="1" s="1"/>
  <c r="D40" i="1"/>
  <c r="D26" i="1"/>
  <c r="D28" i="1"/>
  <c r="E25" i="1"/>
  <c r="E24" i="1" s="1"/>
  <c r="E21" i="1"/>
  <c r="D27" i="1"/>
  <c r="E26" i="1" l="1"/>
  <c r="E20" i="1"/>
  <c r="E68" i="1" l="1"/>
  <c r="E69" i="1"/>
  <c r="D69" i="1"/>
  <c r="E43" i="1" l="1"/>
  <c r="E37" i="1"/>
  <c r="D74" i="1"/>
  <c r="E9" i="1"/>
  <c r="M29" i="1" l="1"/>
  <c r="E67" i="1" l="1"/>
  <c r="D67" i="1"/>
  <c r="M27" i="1" l="1"/>
  <c r="E22" i="1" l="1"/>
  <c r="D22" i="1"/>
  <c r="E18" i="1"/>
  <c r="G75" i="1" l="1"/>
  <c r="F75" i="1"/>
  <c r="E75" i="1"/>
  <c r="D75" i="1"/>
  <c r="E40" i="1"/>
  <c r="E45" i="1"/>
  <c r="D45" i="1"/>
  <c r="E70" i="1"/>
  <c r="F70" i="1" s="1"/>
  <c r="G70" i="1" s="1"/>
  <c r="D70" i="1"/>
  <c r="E64" i="1"/>
  <c r="E63" i="1"/>
  <c r="D64" i="1"/>
  <c r="D63" i="1"/>
  <c r="E61" i="1"/>
  <c r="D61" i="1"/>
  <c r="F22" i="1" l="1"/>
  <c r="H66" i="1" l="1"/>
  <c r="H71" i="1"/>
  <c r="H72" i="1"/>
  <c r="H73" i="1"/>
  <c r="H75" i="1"/>
  <c r="H76" i="1"/>
  <c r="H77" i="1"/>
  <c r="H78" i="1"/>
  <c r="H54" i="1"/>
  <c r="H46" i="1"/>
  <c r="H47" i="1"/>
  <c r="H48" i="1"/>
  <c r="H49" i="1"/>
  <c r="H50" i="1"/>
  <c r="H51" i="1"/>
  <c r="H52" i="1"/>
  <c r="H53" i="1"/>
  <c r="H38" i="1"/>
  <c r="H41" i="1"/>
  <c r="H42" i="1"/>
  <c r="H29" i="1"/>
  <c r="H30" i="1"/>
  <c r="H31" i="1"/>
  <c r="H33" i="1"/>
  <c r="H34" i="1"/>
  <c r="H35" i="1"/>
  <c r="H36" i="1"/>
  <c r="D74" i="2" l="1"/>
  <c r="D68" i="2"/>
  <c r="D65" i="2" s="1"/>
  <c r="D54" i="2"/>
  <c r="D49" i="2"/>
  <c r="D55" i="2" s="1"/>
  <c r="D18" i="2"/>
  <c r="D7" i="2"/>
  <c r="D79" i="2" l="1"/>
  <c r="G75" i="2"/>
  <c r="H75" i="2" s="1"/>
  <c r="H74" i="2" s="1"/>
  <c r="G67" i="2"/>
  <c r="H67" i="2" s="1"/>
  <c r="G53" i="2"/>
  <c r="H53" i="2" s="1"/>
  <c r="G45" i="2"/>
  <c r="H45" i="2" s="1"/>
  <c r="G41" i="2"/>
  <c r="G37" i="2"/>
  <c r="H37" i="2" s="1"/>
  <c r="G33" i="2"/>
  <c r="G29" i="2"/>
  <c r="H29" i="2" s="1"/>
  <c r="G25" i="2"/>
  <c r="G21" i="2"/>
  <c r="H21" i="2" s="1"/>
  <c r="G17" i="2"/>
  <c r="F53" i="2"/>
  <c r="F52" i="2"/>
  <c r="F51" i="2"/>
  <c r="F50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G24" i="2" s="1"/>
  <c r="H24" i="2" s="1"/>
  <c r="F23" i="2"/>
  <c r="F22" i="2"/>
  <c r="F21" i="2"/>
  <c r="F20" i="2"/>
  <c r="F19" i="2"/>
  <c r="F17" i="2"/>
  <c r="F70" i="2"/>
  <c r="H9" i="2"/>
  <c r="F75" i="2"/>
  <c r="I75" i="2" s="1"/>
  <c r="F64" i="2"/>
  <c r="F63" i="2"/>
  <c r="G63" i="2" s="1"/>
  <c r="H63" i="2" s="1"/>
  <c r="F61" i="2"/>
  <c r="G61" i="2" s="1"/>
  <c r="H83" i="2"/>
  <c r="G83" i="2"/>
  <c r="F83" i="2"/>
  <c r="E83" i="2"/>
  <c r="D83" i="2"/>
  <c r="D86" i="2"/>
  <c r="G74" i="2"/>
  <c r="F74" i="2"/>
  <c r="E74" i="2"/>
  <c r="I74" i="2" s="1"/>
  <c r="F69" i="2"/>
  <c r="E68" i="2"/>
  <c r="E65" i="2" s="1"/>
  <c r="F67" i="2"/>
  <c r="I67" i="2" s="1"/>
  <c r="F66" i="2"/>
  <c r="E62" i="2"/>
  <c r="I59" i="2"/>
  <c r="I83" i="2" s="1"/>
  <c r="H59" i="2"/>
  <c r="G59" i="2"/>
  <c r="F59" i="2"/>
  <c r="E59" i="2"/>
  <c r="D59" i="2"/>
  <c r="E54" i="2"/>
  <c r="E49" i="2"/>
  <c r="E18" i="2"/>
  <c r="G9" i="2"/>
  <c r="F9" i="2"/>
  <c r="E9" i="2"/>
  <c r="E7" i="2"/>
  <c r="F7" i="2" s="1"/>
  <c r="G7" i="2" s="1"/>
  <c r="D5" i="2"/>
  <c r="D60" i="2" s="1"/>
  <c r="H61" i="2" l="1"/>
  <c r="I61" i="2" s="1"/>
  <c r="G22" i="2"/>
  <c r="H22" i="2" s="1"/>
  <c r="G26" i="2"/>
  <c r="H26" i="2" s="1"/>
  <c r="G30" i="2"/>
  <c r="H30" i="2" s="1"/>
  <c r="G34" i="2"/>
  <c r="H34" i="2" s="1"/>
  <c r="G38" i="2"/>
  <c r="H38" i="2" s="1"/>
  <c r="G42" i="2"/>
  <c r="H42" i="2" s="1"/>
  <c r="G46" i="2"/>
  <c r="H46" i="2" s="1"/>
  <c r="G50" i="2"/>
  <c r="H50" i="2" s="1"/>
  <c r="G64" i="2"/>
  <c r="H64" i="2" s="1"/>
  <c r="H17" i="2"/>
  <c r="I17" i="2" s="1"/>
  <c r="H25" i="2"/>
  <c r="I25" i="2" s="1"/>
  <c r="H33" i="2"/>
  <c r="I33" i="2" s="1"/>
  <c r="H41" i="2"/>
  <c r="I41" i="2" s="1"/>
  <c r="I24" i="2"/>
  <c r="F49" i="2"/>
  <c r="G49" i="2" s="1"/>
  <c r="H49" i="2" s="1"/>
  <c r="G19" i="2"/>
  <c r="H19" i="2" s="1"/>
  <c r="G23" i="2"/>
  <c r="H23" i="2" s="1"/>
  <c r="G27" i="2"/>
  <c r="H27" i="2" s="1"/>
  <c r="G31" i="2"/>
  <c r="H31" i="2" s="1"/>
  <c r="G35" i="2"/>
  <c r="H35" i="2" s="1"/>
  <c r="G39" i="2"/>
  <c r="H39" i="2" s="1"/>
  <c r="G43" i="2"/>
  <c r="H43" i="2" s="1"/>
  <c r="G47" i="2"/>
  <c r="H47" i="2" s="1"/>
  <c r="G51" i="2"/>
  <c r="H51" i="2" s="1"/>
  <c r="G69" i="2"/>
  <c r="H69" i="2" s="1"/>
  <c r="F18" i="2"/>
  <c r="G18" i="2" s="1"/>
  <c r="H18" i="2" s="1"/>
  <c r="F54" i="2"/>
  <c r="G54" i="2" s="1"/>
  <c r="H54" i="2" s="1"/>
  <c r="G20" i="2"/>
  <c r="H20" i="2" s="1"/>
  <c r="G28" i="2"/>
  <c r="H28" i="2" s="1"/>
  <c r="G32" i="2"/>
  <c r="H32" i="2" s="1"/>
  <c r="G36" i="2"/>
  <c r="H36" i="2" s="1"/>
  <c r="G40" i="2"/>
  <c r="H40" i="2" s="1"/>
  <c r="G44" i="2"/>
  <c r="H44" i="2" s="1"/>
  <c r="G48" i="2"/>
  <c r="H48" i="2" s="1"/>
  <c r="G52" i="2"/>
  <c r="H52" i="2" s="1"/>
  <c r="G66" i="2"/>
  <c r="H66" i="2" s="1"/>
  <c r="G70" i="2"/>
  <c r="H70" i="2" s="1"/>
  <c r="I63" i="2"/>
  <c r="H7" i="2"/>
  <c r="I53" i="2"/>
  <c r="I45" i="2"/>
  <c r="I37" i="2"/>
  <c r="I29" i="2"/>
  <c r="I21" i="2"/>
  <c r="E5" i="2"/>
  <c r="F62" i="2"/>
  <c r="G62" i="2" s="1"/>
  <c r="H62" i="2" s="1"/>
  <c r="F68" i="2"/>
  <c r="E79" i="2"/>
  <c r="D84" i="2"/>
  <c r="D16" i="2"/>
  <c r="I43" i="2" l="1"/>
  <c r="I27" i="2"/>
  <c r="I54" i="2"/>
  <c r="I38" i="2"/>
  <c r="I22" i="2"/>
  <c r="I49" i="2"/>
  <c r="I50" i="2"/>
  <c r="I44" i="2"/>
  <c r="I28" i="2"/>
  <c r="I39" i="2"/>
  <c r="I23" i="2"/>
  <c r="I51" i="2"/>
  <c r="I34" i="2"/>
  <c r="I64" i="2"/>
  <c r="I18" i="2"/>
  <c r="I70" i="2"/>
  <c r="I40" i="2"/>
  <c r="I20" i="2"/>
  <c r="G68" i="2"/>
  <c r="H68" i="2" s="1"/>
  <c r="F65" i="2"/>
  <c r="I52" i="2"/>
  <c r="I35" i="2"/>
  <c r="I19" i="2"/>
  <c r="I46" i="2"/>
  <c r="I30" i="2"/>
  <c r="I69" i="2"/>
  <c r="I36" i="2"/>
  <c r="I47" i="2"/>
  <c r="I31" i="2"/>
  <c r="I66" i="2"/>
  <c r="I42" i="2"/>
  <c r="I26" i="2"/>
  <c r="I62" i="2"/>
  <c r="I48" i="2"/>
  <c r="I32" i="2"/>
  <c r="F5" i="2"/>
  <c r="E60" i="2"/>
  <c r="E16" i="2"/>
  <c r="E84" i="2"/>
  <c r="F79" i="2"/>
  <c r="E55" i="2"/>
  <c r="E86" i="2" l="1"/>
  <c r="G65" i="2"/>
  <c r="I68" i="2"/>
  <c r="G5" i="2"/>
  <c r="F60" i="2"/>
  <c r="F16" i="2"/>
  <c r="F84" i="2"/>
  <c r="H65" i="2" l="1"/>
  <c r="I65" i="2" s="1"/>
  <c r="G79" i="2"/>
  <c r="G55" i="2"/>
  <c r="H79" i="2"/>
  <c r="I79" i="2" s="1"/>
  <c r="H55" i="2"/>
  <c r="F55" i="2"/>
  <c r="G84" i="2"/>
  <c r="H5" i="2"/>
  <c r="G60" i="2"/>
  <c r="G16" i="2"/>
  <c r="I55" i="2" l="1"/>
  <c r="I86" i="2" s="1"/>
  <c r="G86" i="2"/>
  <c r="F86" i="2"/>
  <c r="H60" i="2"/>
  <c r="H16" i="2"/>
  <c r="H84" i="2"/>
  <c r="H86" i="2"/>
  <c r="G9" i="1" l="1"/>
  <c r="F9" i="1"/>
  <c r="H70" i="1"/>
  <c r="E62" i="1"/>
  <c r="F62" i="1" s="1"/>
  <c r="E17" i="1" l="1"/>
  <c r="G62" i="1"/>
  <c r="H62" i="1"/>
  <c r="F64" i="1"/>
  <c r="G64" i="1" s="1"/>
  <c r="F63" i="1"/>
  <c r="G63" i="1" s="1"/>
  <c r="F61" i="1"/>
  <c r="G61" i="1" s="1"/>
  <c r="H61" i="1"/>
  <c r="E7" i="1"/>
  <c r="E74" i="1"/>
  <c r="F66" i="1"/>
  <c r="G66" i="1" s="1"/>
  <c r="D86" i="1"/>
  <c r="E27" i="1"/>
  <c r="E44" i="1"/>
  <c r="E49" i="1"/>
  <c r="E54" i="1"/>
  <c r="H59" i="1"/>
  <c r="H83" i="1" s="1"/>
  <c r="E59" i="1"/>
  <c r="F59" i="1"/>
  <c r="G59" i="1"/>
  <c r="D59" i="1"/>
  <c r="E83" i="1"/>
  <c r="F83" i="1"/>
  <c r="G83" i="1"/>
  <c r="D83" i="1"/>
  <c r="F68" i="1"/>
  <c r="F54" i="1"/>
  <c r="G68" i="1" l="1"/>
  <c r="H68" i="1"/>
  <c r="H64" i="1"/>
  <c r="E23" i="1"/>
  <c r="E55" i="1" s="1"/>
  <c r="H63" i="1"/>
  <c r="F7" i="1"/>
  <c r="E65" i="1"/>
  <c r="G54" i="1"/>
  <c r="F67" i="1"/>
  <c r="F69" i="1"/>
  <c r="G67" i="1" l="1"/>
  <c r="H67" i="1" s="1"/>
  <c r="G69" i="1"/>
  <c r="H69" i="1" s="1"/>
  <c r="E79" i="1"/>
  <c r="E86" i="1" s="1"/>
  <c r="F28" i="1"/>
  <c r="F21" i="1"/>
  <c r="F48" i="1"/>
  <c r="F19" i="1"/>
  <c r="G7" i="1"/>
  <c r="F29" i="1"/>
  <c r="F20" i="1"/>
  <c r="F43" i="1"/>
  <c r="F65" i="1"/>
  <c r="D5" i="1"/>
  <c r="E5" i="1" s="1"/>
  <c r="F5" i="1" s="1"/>
  <c r="G5" i="1" s="1"/>
  <c r="F45" i="1"/>
  <c r="F40" i="1"/>
  <c r="F37" i="1"/>
  <c r="F33" i="1"/>
  <c r="F47" i="1"/>
  <c r="F50" i="1"/>
  <c r="F52" i="1"/>
  <c r="F36" i="1"/>
  <c r="F32" i="1"/>
  <c r="F26" i="1"/>
  <c r="F42" i="1"/>
  <c r="F39" i="1"/>
  <c r="F35" i="1"/>
  <c r="F31" i="1"/>
  <c r="F46" i="1"/>
  <c r="F51" i="1"/>
  <c r="F53" i="1"/>
  <c r="F41" i="1"/>
  <c r="F38" i="1"/>
  <c r="F34" i="1"/>
  <c r="F30" i="1"/>
  <c r="G48" i="1" l="1"/>
  <c r="G21" i="1"/>
  <c r="H21" i="1" s="1"/>
  <c r="G46" i="1"/>
  <c r="G42" i="1"/>
  <c r="G52" i="1"/>
  <c r="G37" i="1"/>
  <c r="H37" i="1" s="1"/>
  <c r="G39" i="1"/>
  <c r="H39" i="1" s="1"/>
  <c r="G33" i="1"/>
  <c r="G43" i="1"/>
  <c r="H43" i="1" s="1"/>
  <c r="G41" i="1"/>
  <c r="G34" i="1"/>
  <c r="G35" i="1"/>
  <c r="G32" i="1"/>
  <c r="H32" i="1" s="1"/>
  <c r="G20" i="1"/>
  <c r="H20" i="1" s="1"/>
  <c r="G38" i="1"/>
  <c r="G51" i="1"/>
  <c r="G53" i="1"/>
  <c r="G31" i="1"/>
  <c r="G26" i="1"/>
  <c r="H26" i="1" s="1"/>
  <c r="G29" i="1"/>
  <c r="G36" i="1"/>
  <c r="G47" i="1"/>
  <c r="G40" i="1"/>
  <c r="H40" i="1" s="1"/>
  <c r="G19" i="1"/>
  <c r="H19" i="1" s="1"/>
  <c r="G22" i="1"/>
  <c r="H22" i="1" s="1"/>
  <c r="G28" i="1"/>
  <c r="H28" i="1" s="1"/>
  <c r="G65" i="1"/>
  <c r="H65" i="1" s="1"/>
  <c r="G30" i="1"/>
  <c r="F27" i="1"/>
  <c r="F49" i="1"/>
  <c r="F44" i="1"/>
  <c r="F18" i="1"/>
  <c r="D60" i="1"/>
  <c r="D84" i="1"/>
  <c r="D16" i="1"/>
  <c r="F25" i="1"/>
  <c r="G50" i="1"/>
  <c r="G45" i="1"/>
  <c r="H45" i="1" s="1"/>
  <c r="F17" i="1" l="1"/>
  <c r="G18" i="1"/>
  <c r="G17" i="1" s="1"/>
  <c r="G44" i="1"/>
  <c r="H44" i="1" s="1"/>
  <c r="E84" i="1"/>
  <c r="E60" i="1"/>
  <c r="E16" i="1"/>
  <c r="G49" i="1"/>
  <c r="G27" i="1"/>
  <c r="H27" i="1" s="1"/>
  <c r="G25" i="1"/>
  <c r="H25" i="1" s="1"/>
  <c r="F24" i="1"/>
  <c r="H17" i="1" l="1"/>
  <c r="H18" i="1"/>
  <c r="F23" i="1"/>
  <c r="F60" i="1"/>
  <c r="F84" i="1"/>
  <c r="F16" i="1"/>
  <c r="G24" i="1"/>
  <c r="H24" i="1" s="1"/>
  <c r="F55" i="1" l="1"/>
  <c r="G84" i="1"/>
  <c r="G60" i="1"/>
  <c r="G16" i="1"/>
  <c r="G23" i="1"/>
  <c r="G55" i="1" s="1"/>
  <c r="H23" i="1" l="1"/>
  <c r="H55" i="1"/>
  <c r="F74" i="1" l="1"/>
  <c r="G74" i="1"/>
  <c r="H74" i="1" l="1"/>
  <c r="F79" i="1"/>
  <c r="G79" i="1"/>
  <c r="G86" i="1" s="1"/>
  <c r="H79" i="1" l="1"/>
  <c r="H86" i="1" s="1"/>
  <c r="F86" i="1"/>
  <c r="D18" i="1"/>
  <c r="D17" i="1" s="1"/>
  <c r="D24" i="1"/>
</calcChain>
</file>

<file path=xl/sharedStrings.xml><?xml version="1.0" encoding="utf-8"?>
<sst xmlns="http://schemas.openxmlformats.org/spreadsheetml/2006/main" count="662" uniqueCount="155">
  <si>
    <t>Расчёт коэффициента индексации</t>
  </si>
  <si>
    <t>№ п/п</t>
  </si>
  <si>
    <t>Показатели</t>
  </si>
  <si>
    <t>Единица измерения</t>
  </si>
  <si>
    <t>2017 год план</t>
  </si>
  <si>
    <t>2018 год план</t>
  </si>
  <si>
    <t>1.1</t>
  </si>
  <si>
    <t>%</t>
  </si>
  <si>
    <t>1.2</t>
  </si>
  <si>
    <t>индекс эффективности операционных расходов</t>
  </si>
  <si>
    <t>1.3</t>
  </si>
  <si>
    <t>количество активов</t>
  </si>
  <si>
    <t>у.е.</t>
  </si>
  <si>
    <t>1.4</t>
  </si>
  <si>
    <t>индекс изменения количества активов</t>
  </si>
  <si>
    <t>1.5</t>
  </si>
  <si>
    <t>коэффициент эластичности затрат по росту активов</t>
  </si>
  <si>
    <t>1.6</t>
  </si>
  <si>
    <t>итого коэффициент индексации</t>
  </si>
  <si>
    <t>Расчёт подконтрольных расходов</t>
  </si>
  <si>
    <t>2.1</t>
  </si>
  <si>
    <t>Материальные затраты</t>
  </si>
  <si>
    <t>тыс.руб.</t>
  </si>
  <si>
    <t>2.1.1</t>
  </si>
  <si>
    <t>Вспомогательные материалы</t>
  </si>
  <si>
    <t>2.1.1.1</t>
  </si>
  <si>
    <t>ГСМ</t>
  </si>
  <si>
    <t>2.1.1.2</t>
  </si>
  <si>
    <t>прочие вспомогательные материалы</t>
  </si>
  <si>
    <t>2.1.3</t>
  </si>
  <si>
    <t>Работы и услуги производственного характера (в т.ч. услуги сторонних организаций по содержанию сетей и распределительных устройств)</t>
  </si>
  <si>
    <t>2.2</t>
  </si>
  <si>
    <t>Расходы на оплату труда</t>
  </si>
  <si>
    <t>2.3</t>
  </si>
  <si>
    <t>Прочие расходы, всего, в т.ч.:</t>
  </si>
  <si>
    <t>2.3.1</t>
  </si>
  <si>
    <t>Ремонт основных фондов, в т.ч.:</t>
  </si>
  <si>
    <t>2.3.1.1</t>
  </si>
  <si>
    <t xml:space="preserve">работы и услуги производственного характера </t>
  </si>
  <si>
    <t>2.3.1.2</t>
  </si>
  <si>
    <t>вспомогательные материалы</t>
  </si>
  <si>
    <t>2.3.2</t>
  </si>
  <si>
    <t>Работы и услуги непроизводственного характера</t>
  </si>
  <si>
    <t>2.3.2.1</t>
  </si>
  <si>
    <t>Услуги связи</t>
  </si>
  <si>
    <t>2.3.2.2</t>
  </si>
  <si>
    <t>Расходы на охрану и пожарную безопасность</t>
  </si>
  <si>
    <t>2.3.2.3</t>
  </si>
  <si>
    <t>Расходы на услуги коммунального хозяйства</t>
  </si>
  <si>
    <t>2.3.2.4</t>
  </si>
  <si>
    <t>Расходы на юридические услуги</t>
  </si>
  <si>
    <t>2.3.2.5</t>
  </si>
  <si>
    <t>Расходы на информационные услуги</t>
  </si>
  <si>
    <t>2.3.2.6</t>
  </si>
  <si>
    <t>Расходы на консультационные услуги</t>
  </si>
  <si>
    <t>2.3.2.7</t>
  </si>
  <si>
    <t>Расходы на аудиторские услуги</t>
  </si>
  <si>
    <t>2.3.2.8</t>
  </si>
  <si>
    <t>Расходы на сертификацию</t>
  </si>
  <si>
    <t>2.3.2.9</t>
  </si>
  <si>
    <t>Транспортные услуги</t>
  </si>
  <si>
    <t>2.3.2.10</t>
  </si>
  <si>
    <t>Расходы на обеспечение нормальных условий труда и мер по технике безопасности</t>
  </si>
  <si>
    <t>2.3.2.11</t>
  </si>
  <si>
    <t>Расходы на командировки и представительские</t>
  </si>
  <si>
    <t>2.3.2.12</t>
  </si>
  <si>
    <t>Расходы на подготовку кадров</t>
  </si>
  <si>
    <t>2.3.2.13</t>
  </si>
  <si>
    <t>Расходы на страхование</t>
  </si>
  <si>
    <t>2.3.2.14</t>
  </si>
  <si>
    <t>Целевые средства на НИОКР</t>
  </si>
  <si>
    <t>2.3.2.15</t>
  </si>
  <si>
    <t>Содержание управляющей компании</t>
  </si>
  <si>
    <t>2.3.2.16</t>
  </si>
  <si>
    <t>Другие прочие подконтрольные расходы</t>
  </si>
  <si>
    <t>3</t>
  </si>
  <si>
    <t>Внереализационные расходы</t>
  </si>
  <si>
    <t>3.1</t>
  </si>
  <si>
    <t>Расходы на услуги банков</t>
  </si>
  <si>
    <t>3.2</t>
  </si>
  <si>
    <t>% за пользование кредитом</t>
  </si>
  <si>
    <t>3.3</t>
  </si>
  <si>
    <t>расходы на формирование резервов по сомнительным долгам</t>
  </si>
  <si>
    <t>3.4</t>
  </si>
  <si>
    <t>Другие обоснованные внереализационные расходы</t>
  </si>
  <si>
    <t>4</t>
  </si>
  <si>
    <t>Расходы, не учитываемые в целях налогообложения</t>
  </si>
  <si>
    <t>4.1</t>
  </si>
  <si>
    <t>Дивиденды</t>
  </si>
  <si>
    <t>4.2</t>
  </si>
  <si>
    <t>Денежные выплаты социального характера (по коллективному договору)</t>
  </si>
  <si>
    <t>4.3</t>
  </si>
  <si>
    <t>Резервный фонд</t>
  </si>
  <si>
    <t>4.4</t>
  </si>
  <si>
    <t>Прочие расходы из прибыли</t>
  </si>
  <si>
    <t>ИТОГО подконтрольные расходы</t>
  </si>
  <si>
    <t>Расчёт неподконтрольных расходов</t>
  </si>
  <si>
    <t>Оплата услуг ОАО "ФСК ЕЭС"</t>
  </si>
  <si>
    <t>Электроэнергия на хоз. нужды</t>
  </si>
  <si>
    <t>Теплоэнергия</t>
  </si>
  <si>
    <t>Налоги, всего, в т.ч.:</t>
  </si>
  <si>
    <t>плата за землю</t>
  </si>
  <si>
    <t>транспортный налог</t>
  </si>
  <si>
    <t>Прочие налоги и сборы</t>
  </si>
  <si>
    <t>Налог на имущество</t>
  </si>
  <si>
    <t>Отчисления на социальные нужды</t>
  </si>
  <si>
    <t>Другие прочие неподконтрольные расходы</t>
  </si>
  <si>
    <t>Налог на прибыль</t>
  </si>
  <si>
    <t>Выпадающие доходы от технологического присоединения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</si>
  <si>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</si>
  <si>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</si>
  <si>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</si>
  <si>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заёмных средств</t>
  </si>
  <si>
    <t>Капитальные вложения</t>
  </si>
  <si>
    <t>ИТОГО неподконтрольных расходов</t>
  </si>
  <si>
    <t xml:space="preserve">Расходы, связанные с компенсацией незапланированных расходов / полученный избыток </t>
  </si>
  <si>
    <t>7</t>
  </si>
  <si>
    <t>Необходимая валовая выручка, всего</t>
  </si>
  <si>
    <t>2016 год план</t>
  </si>
  <si>
    <t>2019 год план</t>
  </si>
  <si>
    <t>2020 год план</t>
  </si>
  <si>
    <t>5</t>
  </si>
  <si>
    <t>6.1</t>
  </si>
  <si>
    <t>6.2</t>
  </si>
  <si>
    <t>6.3</t>
  </si>
  <si>
    <t>6.4</t>
  </si>
  <si>
    <t>6.4.1</t>
  </si>
  <si>
    <t>6.4.2</t>
  </si>
  <si>
    <t>6.4.3</t>
  </si>
  <si>
    <t>6.4.4</t>
  </si>
  <si>
    <t>6.5</t>
  </si>
  <si>
    <t>6.6</t>
  </si>
  <si>
    <t>6.7</t>
  </si>
  <si>
    <t>6.8</t>
  </si>
  <si>
    <t>6.9</t>
  </si>
  <si>
    <t>6.9.1</t>
  </si>
  <si>
    <t>6.9.2</t>
  </si>
  <si>
    <t>6.10</t>
  </si>
  <si>
    <t>6.11</t>
  </si>
  <si>
    <t>8</t>
  </si>
  <si>
    <t>Долгосрочный период регулирования 2016-2020 гг</t>
  </si>
  <si>
    <t>Базовый период</t>
  </si>
  <si>
    <t>Плата за аренду имущества и лизинг, всего</t>
  </si>
  <si>
    <t>в том числе аренда объектов электро-</t>
  </si>
  <si>
    <t>6.3.1</t>
  </si>
  <si>
    <t>инфляция (прогноз показателя ИПЦ)</t>
  </si>
  <si>
    <t>Итого  2017-2020</t>
  </si>
  <si>
    <t>Расчет НВВ методом индексации на долгосрочный период регулирования ООО ЭСК "Энергия"</t>
  </si>
  <si>
    <t xml:space="preserve">Директор ООО ЭСК "Энергия"                                                                                                                                 А.Д. Тимофеев       </t>
  </si>
  <si>
    <t>2017 год ожид</t>
  </si>
  <si>
    <t>Итого  2018-2020</t>
  </si>
  <si>
    <t>Период регулирования</t>
  </si>
  <si>
    <t xml:space="preserve">Директор ООО ЭСК "Энергия"                                                                                   А.Д. Тимофеев       </t>
  </si>
  <si>
    <t>Расчет НВВ ООО ЭСК "Энергия"</t>
  </si>
  <si>
    <t xml:space="preserve">Директор ООО ЭСК "Энергия"                                                     А.Д. Тимофеев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</si>
</sst>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_р_._-;\-* #,##0_р_._-;_-* &quot;-&quot;??_р_._-;_-@_-"/>
    <numFmt numFmtId="168" formatCode="0.0%"/>
    <numFmt numFmtId="169" formatCode="0.0%_);\(0.0%\)"/>
    <numFmt numFmtId="170" formatCode="#,##0_);[Red]\(#,##0\)"/>
    <numFmt numFmtId="171" formatCode="General_)"/>
    <numFmt numFmtId="172" formatCode="_-* #,##0&quot;đ.&quot;_-;\-* #,##0&quot;đ.&quot;_-;_-* &quot;-&quot;&quot;đ.&quot;_-;_-@_-"/>
    <numFmt numFmtId="173" formatCode="_-* #,##0.00&quot;đ.&quot;_-;\-* #,##0.00&quot;đ.&quot;_-;_-* &quot;-&quot;??&quot;đ.&quot;_-;_-@_-"/>
    <numFmt numFmtId="174" formatCode="_-* #,##0_$_-;\-* #,##0_$_-;_-* &quot;-&quot;_$_-;_-@_-"/>
    <numFmt numFmtId="175" formatCode="_-* #,##0.00_$_-;\-* #,##0.00_$_-;_-* &quot;-&quot;??_$_-;_-@_-"/>
    <numFmt numFmtId="176" formatCode="&quot;$&quot;#,##0_);[Red]\(&quot;$&quot;#,##0\)"/>
    <numFmt numFmtId="177" formatCode="_-* #,##0.00&quot;$&quot;_-;\-* #,##0.00&quot;$&quot;_-;_-* &quot;-&quot;??&quot;$&quot;_-;_-@_-"/>
    <numFmt numFmtId="178" formatCode="\$#,##0\ ;\(\$#,##0\)"/>
    <numFmt numFmtId="179" formatCode="_-* #,##0.00[$€-1]_-;\-* #,##0.00[$€-1]_-;_-* &quot;-&quot;??[$€-1]_-"/>
    <numFmt numFmtId="180" formatCode="#,##0_);[Blue]\(#,##0\)"/>
    <numFmt numFmtId="181" formatCode="_-* #,##0_đ_._-;\-* #,##0_đ_._-;_-* &quot;-&quot;_đ_._-;_-@_-"/>
    <numFmt numFmtId="182" formatCode="_-* #,##0.00_đ_._-;\-* #,##0.00_đ_._-;_-* &quot;-&quot;??_đ_._-;_-@_-"/>
    <numFmt numFmtId="183" formatCode="0.0"/>
    <numFmt numFmtId="184" formatCode="_-* #,##0\ _р_._-;\-* #,##0\ _р_._-;_-* &quot;-&quot;\ _р_._-;_-@_-"/>
    <numFmt numFmtId="185" formatCode="_-* #,##0.00\ _р_._-;\-* #,##0.00\ _р_._-;_-* &quot;-&quot;??\ _р_._-;_-@_-"/>
  </numFmts>
  <fonts count="64" x14ac:knownFonts="1"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9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Franklin Gothic Medium"/>
      <family val="2"/>
      <charset val="204"/>
    </font>
    <font>
      <i/>
      <sz val="12"/>
      <name val="Tahoma"/>
      <family val="2"/>
      <charset val="204"/>
    </font>
    <font>
      <u/>
      <sz val="10"/>
      <color indexed="12"/>
      <name val="Times New Roman Cyr"/>
      <charset val="204"/>
    </font>
    <font>
      <b/>
      <i/>
      <u/>
      <sz val="12"/>
      <name val="Tahoma"/>
      <family val="2"/>
      <charset val="204"/>
    </font>
    <font>
      <b/>
      <u/>
      <sz val="12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9"/>
      <color indexed="8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9">
    <xf numFmtId="0" fontId="0" fillId="0" borderId="0"/>
    <xf numFmtId="0" fontId="1" fillId="0" borderId="0"/>
    <xf numFmtId="0" fontId="6" fillId="0" borderId="2" applyBorder="0">
      <alignment horizontal="center" vertical="center" wrapText="1"/>
    </xf>
    <xf numFmtId="0" fontId="7" fillId="0" borderId="0" applyBorder="0">
      <alignment horizontal="center" vertical="center" wrapText="1"/>
    </xf>
    <xf numFmtId="9" fontId="1" fillId="0" borderId="0" applyFont="0" applyFill="0" applyBorder="0" applyAlignment="0" applyProtection="0"/>
    <xf numFmtId="4" fontId="3" fillId="3" borderId="0" applyBorder="0">
      <alignment horizontal="right"/>
    </xf>
    <xf numFmtId="0" fontId="9" fillId="0" borderId="0" applyNumberFormat="0" applyFill="0" applyBorder="0" applyAlignment="0" applyProtection="0">
      <alignment vertical="top"/>
      <protection locked="0"/>
    </xf>
    <xf numFmtId="4" fontId="3" fillId="3" borderId="0" applyFont="0" applyBorder="0">
      <alignment horizontal="right"/>
    </xf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4" fontId="3" fillId="3" borderId="0" applyBorder="0">
      <alignment horizontal="right"/>
    </xf>
    <xf numFmtId="165" fontId="2" fillId="0" borderId="0" applyFont="0" applyFill="0" applyBorder="0" applyAlignment="0" applyProtection="0"/>
    <xf numFmtId="168" fontId="13" fillId="0" borderId="0">
      <alignment vertical="top"/>
    </xf>
    <xf numFmtId="168" fontId="14" fillId="0" borderId="0">
      <alignment vertical="top"/>
    </xf>
    <xf numFmtId="169" fontId="14" fillId="4" borderId="0">
      <alignment vertical="top"/>
    </xf>
    <xf numFmtId="168" fontId="14" fillId="3" borderId="0">
      <alignment vertical="top"/>
    </xf>
    <xf numFmtId="170" fontId="13" fillId="0" borderId="0">
      <alignment vertical="top"/>
    </xf>
    <xf numFmtId="170" fontId="13" fillId="0" borderId="0">
      <alignment vertical="top"/>
    </xf>
    <xf numFmtId="0" fontId="15" fillId="0" borderId="0"/>
    <xf numFmtId="0" fontId="12" fillId="0" borderId="0"/>
    <xf numFmtId="170" fontId="13" fillId="0" borderId="0">
      <alignment vertical="top"/>
    </xf>
    <xf numFmtId="0" fontId="12" fillId="0" borderId="0"/>
    <xf numFmtId="0" fontId="12" fillId="0" borderId="0"/>
    <xf numFmtId="0" fontId="15" fillId="0" borderId="0"/>
    <xf numFmtId="170" fontId="13" fillId="0" borderId="0">
      <alignment vertical="top"/>
    </xf>
    <xf numFmtId="0" fontId="15" fillId="0" borderId="0"/>
    <xf numFmtId="0" fontId="15" fillId="0" borderId="0"/>
    <xf numFmtId="0" fontId="15" fillId="0" borderId="0"/>
    <xf numFmtId="170" fontId="13" fillId="0" borderId="0">
      <alignment vertical="top"/>
    </xf>
    <xf numFmtId="170" fontId="13" fillId="0" borderId="0">
      <alignment vertical="top"/>
    </xf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6" fillId="0" borderId="5">
      <protection locked="0"/>
    </xf>
    <xf numFmtId="164" fontId="16" fillId="0" borderId="0">
      <protection locked="0"/>
    </xf>
    <xf numFmtId="164" fontId="16" fillId="0" borderId="0">
      <protection locked="0"/>
    </xf>
    <xf numFmtId="164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71" fontId="21" fillId="0" borderId="6">
      <protection locked="0"/>
    </xf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3" fillId="23" borderId="7" applyNumberFormat="0" applyAlignment="0" applyProtection="0"/>
    <xf numFmtId="0" fontId="24" fillId="24" borderId="8" applyNumberFormat="0" applyAlignment="0" applyProtection="0"/>
    <xf numFmtId="17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3" fontId="26" fillId="0" borderId="0" applyFont="0" applyFill="0" applyBorder="0" applyAlignment="0" applyProtection="0"/>
    <xf numFmtId="171" fontId="27" fillId="25" borderId="6"/>
    <xf numFmtId="176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29" fillId="0" borderId="0">
      <alignment vertical="top"/>
    </xf>
    <xf numFmtId="170" fontId="30" fillId="0" borderId="0">
      <alignment vertical="top"/>
    </xf>
    <xf numFmtId="179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26" fillId="0" borderId="0" applyFont="0" applyFill="0" applyBorder="0" applyAlignment="0" applyProtection="0"/>
    <xf numFmtId="0" fontId="33" fillId="7" borderId="0" applyNumberFormat="0" applyBorder="0" applyAlignment="0" applyProtection="0"/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170" fontId="38" fillId="0" borderId="0">
      <alignment vertical="top"/>
    </xf>
    <xf numFmtId="171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10" borderId="7" applyNumberFormat="0" applyAlignment="0" applyProtection="0"/>
    <xf numFmtId="170" fontId="14" fillId="0" borderId="0">
      <alignment vertical="top"/>
    </xf>
    <xf numFmtId="170" fontId="14" fillId="4" borderId="0">
      <alignment vertical="top"/>
    </xf>
    <xf numFmtId="180" fontId="14" fillId="3" borderId="0">
      <alignment vertical="top"/>
    </xf>
    <xf numFmtId="0" fontId="42" fillId="0" borderId="10" applyNumberFormat="0" applyFill="0" applyAlignment="0" applyProtection="0"/>
    <xf numFmtId="0" fontId="43" fillId="26" borderId="0" applyNumberFormat="0" applyBorder="0" applyAlignment="0" applyProtection="0"/>
    <xf numFmtId="0" fontId="1" fillId="0" borderId="0"/>
    <xf numFmtId="0" fontId="44" fillId="0" borderId="0"/>
    <xf numFmtId="0" fontId="18" fillId="27" borderId="11" applyNumberFormat="0" applyFont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23" borderId="12" applyNumberFormat="0" applyAlignment="0" applyProtection="0"/>
    <xf numFmtId="0" fontId="46" fillId="0" borderId="0" applyNumberFormat="0">
      <alignment horizontal="left"/>
    </xf>
    <xf numFmtId="4" fontId="47" fillId="28" borderId="12" applyNumberFormat="0" applyProtection="0">
      <alignment vertical="center"/>
    </xf>
    <xf numFmtId="4" fontId="48" fillId="28" borderId="12" applyNumberFormat="0" applyProtection="0">
      <alignment vertical="center"/>
    </xf>
    <xf numFmtId="4" fontId="47" fillId="28" borderId="12" applyNumberFormat="0" applyProtection="0">
      <alignment horizontal="left" vertical="center" indent="1"/>
    </xf>
    <xf numFmtId="4" fontId="47" fillId="28" borderId="12" applyNumberFormat="0" applyProtection="0">
      <alignment horizontal="left" vertical="center" indent="1"/>
    </xf>
    <xf numFmtId="0" fontId="25" fillId="29" borderId="12" applyNumberFormat="0" applyProtection="0">
      <alignment horizontal="left" vertical="center" indent="1"/>
    </xf>
    <xf numFmtId="4" fontId="47" fillId="30" borderId="12" applyNumberFormat="0" applyProtection="0">
      <alignment horizontal="right" vertical="center"/>
    </xf>
    <xf numFmtId="4" fontId="47" fillId="31" borderId="12" applyNumberFormat="0" applyProtection="0">
      <alignment horizontal="right" vertical="center"/>
    </xf>
    <xf numFmtId="4" fontId="47" fillId="32" borderId="12" applyNumberFormat="0" applyProtection="0">
      <alignment horizontal="right" vertical="center"/>
    </xf>
    <xf numFmtId="4" fontId="47" fillId="33" borderId="12" applyNumberFormat="0" applyProtection="0">
      <alignment horizontal="right" vertical="center"/>
    </xf>
    <xf numFmtId="4" fontId="47" fillId="34" borderId="12" applyNumberFormat="0" applyProtection="0">
      <alignment horizontal="right" vertical="center"/>
    </xf>
    <xf numFmtId="4" fontId="47" fillId="35" borderId="12" applyNumberFormat="0" applyProtection="0">
      <alignment horizontal="right" vertical="center"/>
    </xf>
    <xf numFmtId="4" fontId="47" fillId="36" borderId="12" applyNumberFormat="0" applyProtection="0">
      <alignment horizontal="right" vertical="center"/>
    </xf>
    <xf numFmtId="4" fontId="47" fillId="37" borderId="12" applyNumberFormat="0" applyProtection="0">
      <alignment horizontal="right" vertical="center"/>
    </xf>
    <xf numFmtId="4" fontId="47" fillId="38" borderId="12" applyNumberFormat="0" applyProtection="0">
      <alignment horizontal="right" vertical="center"/>
    </xf>
    <xf numFmtId="4" fontId="49" fillId="39" borderId="12" applyNumberFormat="0" applyProtection="0">
      <alignment horizontal="left" vertical="center" indent="1"/>
    </xf>
    <xf numFmtId="4" fontId="47" fillId="40" borderId="13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0" fontId="25" fillId="29" borderId="12" applyNumberFormat="0" applyProtection="0">
      <alignment horizontal="left" vertical="center" indent="1"/>
    </xf>
    <xf numFmtId="4" fontId="51" fillId="40" borderId="12" applyNumberFormat="0" applyProtection="0">
      <alignment horizontal="left" vertical="center" indent="1"/>
    </xf>
    <xf numFmtId="4" fontId="51" fillId="42" borderId="12" applyNumberFormat="0" applyProtection="0">
      <alignment horizontal="left" vertical="center" indent="1"/>
    </xf>
    <xf numFmtId="0" fontId="25" fillId="42" borderId="12" applyNumberFormat="0" applyProtection="0">
      <alignment horizontal="left" vertical="center" indent="1"/>
    </xf>
    <xf numFmtId="0" fontId="25" fillId="42" borderId="12" applyNumberFormat="0" applyProtection="0">
      <alignment horizontal="left" vertical="center" indent="1"/>
    </xf>
    <xf numFmtId="0" fontId="25" fillId="43" borderId="12" applyNumberFormat="0" applyProtection="0">
      <alignment horizontal="left" vertical="center" indent="1"/>
    </xf>
    <xf numFmtId="0" fontId="25" fillId="43" borderId="12" applyNumberFormat="0" applyProtection="0">
      <alignment horizontal="left" vertical="center" indent="1"/>
    </xf>
    <xf numFmtId="0" fontId="25" fillId="4" borderId="12" applyNumberFormat="0" applyProtection="0">
      <alignment horizontal="left" vertical="center" indent="1"/>
    </xf>
    <xf numFmtId="0" fontId="25" fillId="4" borderId="12" applyNumberFormat="0" applyProtection="0">
      <alignment horizontal="left" vertical="center" indent="1"/>
    </xf>
    <xf numFmtId="0" fontId="25" fillId="29" borderId="12" applyNumberFormat="0" applyProtection="0">
      <alignment horizontal="left" vertical="center" indent="1"/>
    </xf>
    <xf numFmtId="0" fontId="25" fillId="29" borderId="12" applyNumberFormat="0" applyProtection="0">
      <alignment horizontal="left" vertical="center" indent="1"/>
    </xf>
    <xf numFmtId="0" fontId="1" fillId="0" borderId="0"/>
    <xf numFmtId="4" fontId="47" fillId="44" borderId="12" applyNumberFormat="0" applyProtection="0">
      <alignment vertical="center"/>
    </xf>
    <xf numFmtId="4" fontId="48" fillId="44" borderId="12" applyNumberFormat="0" applyProtection="0">
      <alignment vertical="center"/>
    </xf>
    <xf numFmtId="4" fontId="47" fillId="44" borderId="12" applyNumberFormat="0" applyProtection="0">
      <alignment horizontal="left" vertical="center" indent="1"/>
    </xf>
    <xf numFmtId="4" fontId="47" fillId="44" borderId="12" applyNumberFormat="0" applyProtection="0">
      <alignment horizontal="left" vertical="center" indent="1"/>
    </xf>
    <xf numFmtId="4" fontId="47" fillId="40" borderId="12" applyNumberFormat="0" applyProtection="0">
      <alignment horizontal="right" vertical="center"/>
    </xf>
    <xf numFmtId="4" fontId="48" fillId="40" borderId="12" applyNumberFormat="0" applyProtection="0">
      <alignment horizontal="right" vertical="center"/>
    </xf>
    <xf numFmtId="0" fontId="25" fillId="29" borderId="12" applyNumberFormat="0" applyProtection="0">
      <alignment horizontal="left" vertical="center" indent="1"/>
    </xf>
    <xf numFmtId="0" fontId="25" fillId="29" borderId="12" applyNumberFormat="0" applyProtection="0">
      <alignment horizontal="left" vertical="center" indent="1"/>
    </xf>
    <xf numFmtId="0" fontId="52" fillId="0" borderId="0"/>
    <xf numFmtId="4" fontId="53" fillId="40" borderId="12" applyNumberFormat="0" applyProtection="0">
      <alignment horizontal="right" vertical="center"/>
    </xf>
    <xf numFmtId="170" fontId="54" fillId="45" borderId="0">
      <alignment horizontal="right" vertical="top"/>
    </xf>
    <xf numFmtId="0" fontId="55" fillId="0" borderId="0" applyNumberFormat="0" applyFill="0" applyBorder="0" applyAlignment="0" applyProtection="0"/>
    <xf numFmtId="0" fontId="26" fillId="0" borderId="14" applyNumberFormat="0" applyFont="0" applyFill="0" applyAlignment="0" applyProtection="0"/>
    <xf numFmtId="0" fontId="56" fillId="0" borderId="0" applyNumberFormat="0" applyFill="0" applyBorder="0" applyAlignment="0" applyProtection="0"/>
    <xf numFmtId="171" fontId="21" fillId="0" borderId="6">
      <protection locked="0"/>
    </xf>
    <xf numFmtId="171" fontId="27" fillId="25" borderId="6"/>
    <xf numFmtId="4" fontId="3" fillId="28" borderId="1" applyBorder="0">
      <alignment horizontal="right"/>
    </xf>
    <xf numFmtId="49" fontId="57" fillId="0" borderId="0" applyBorder="0">
      <alignment vertical="center"/>
    </xf>
    <xf numFmtId="3" fontId="27" fillId="0" borderId="1" applyBorder="0">
      <alignment vertical="center"/>
    </xf>
    <xf numFmtId="0" fontId="58" fillId="3" borderId="0" applyFill="0">
      <alignment wrapText="1"/>
    </xf>
    <xf numFmtId="0" fontId="59" fillId="0" borderId="0">
      <alignment horizontal="center" vertical="top" wrapText="1"/>
    </xf>
    <xf numFmtId="0" fontId="60" fillId="0" borderId="0">
      <alignment horizontal="centerContinuous" vertical="center" wrapText="1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183" fontId="61" fillId="28" borderId="15" applyNumberFormat="0" applyBorder="0" applyAlignment="0">
      <alignment vertical="center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2" fillId="0" borderId="0"/>
    <xf numFmtId="170" fontId="13" fillId="0" borderId="0">
      <alignment vertical="top"/>
    </xf>
    <xf numFmtId="3" fontId="62" fillId="0" borderId="0"/>
    <xf numFmtId="49" fontId="58" fillId="0" borderId="0">
      <alignment horizontal="center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3" fillId="3" borderId="0" applyBorder="0">
      <alignment horizontal="right"/>
    </xf>
    <xf numFmtId="4" fontId="3" fillId="3" borderId="0" applyBorder="0">
      <alignment horizontal="right"/>
    </xf>
    <xf numFmtId="4" fontId="3" fillId="46" borderId="4" applyBorder="0">
      <alignment horizontal="right"/>
    </xf>
    <xf numFmtId="4" fontId="3" fillId="3" borderId="1" applyFont="0" applyBorder="0">
      <alignment horizontal="right"/>
    </xf>
    <xf numFmtId="166" fontId="1" fillId="0" borderId="1" applyFont="0" applyFill="0" applyBorder="0" applyProtection="0">
      <alignment horizontal="center" vertical="center"/>
    </xf>
    <xf numFmtId="164" fontId="16" fillId="0" borderId="0">
      <protection locked="0"/>
    </xf>
    <xf numFmtId="0" fontId="21" fillId="0" borderId="1" applyBorder="0">
      <alignment horizontal="center" vertical="center" wrapText="1"/>
    </xf>
  </cellStyleXfs>
  <cellXfs count="77">
    <xf numFmtId="0" fontId="0" fillId="0" borderId="0" xfId="0"/>
    <xf numFmtId="0" fontId="3" fillId="2" borderId="0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49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49" fontId="4" fillId="2" borderId="1" xfId="3" applyNumberFormat="1" applyFont="1" applyFill="1" applyBorder="1" applyAlignment="1" applyProtection="1">
      <alignment horizontal="left" vertical="center" wrapText="1"/>
    </xf>
    <xf numFmtId="4" fontId="4" fillId="2" borderId="1" xfId="4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4" applyNumberFormat="1" applyFont="1" applyFill="1" applyBorder="1" applyAlignment="1" applyProtection="1">
      <alignment horizontal="right" vertical="center"/>
    </xf>
    <xf numFmtId="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/>
    </xf>
    <xf numFmtId="0" fontId="4" fillId="2" borderId="1" xfId="1" applyFont="1" applyFill="1" applyBorder="1" applyAlignment="1" applyProtection="1">
      <alignment vertical="center" wrapText="1"/>
    </xf>
    <xf numFmtId="4" fontId="4" fillId="2" borderId="1" xfId="5" applyNumberFormat="1" applyFont="1" applyFill="1" applyBorder="1" applyAlignment="1" applyProtection="1">
      <alignment horizontal="right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right" vertical="center"/>
    </xf>
    <xf numFmtId="0" fontId="5" fillId="2" borderId="1" xfId="1" applyFont="1" applyFill="1" applyBorder="1" applyAlignment="1" applyProtection="1">
      <alignment vertical="center" wrapText="1"/>
    </xf>
    <xf numFmtId="166" fontId="4" fillId="2" borderId="0" xfId="1" applyNumberFormat="1" applyFont="1" applyFill="1" applyBorder="1" applyAlignment="1" applyProtection="1">
      <alignment vertical="center"/>
    </xf>
    <xf numFmtId="4" fontId="4" fillId="2" borderId="0" xfId="1" applyNumberFormat="1" applyFont="1" applyFill="1" applyBorder="1" applyAlignment="1" applyProtection="1">
      <alignment vertical="center"/>
    </xf>
    <xf numFmtId="0" fontId="4" fillId="2" borderId="1" xfId="2" applyFont="1" applyFill="1" applyBorder="1" applyAlignment="1" applyProtection="1">
      <alignment horizontal="left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4" fontId="4" fillId="2" borderId="1" xfId="7" applyNumberFormat="1" applyFont="1" applyFill="1" applyBorder="1" applyAlignment="1" applyProtection="1">
      <alignment horizontal="right" vertical="center"/>
    </xf>
    <xf numFmtId="4" fontId="4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5" applyNumberFormat="1" applyFont="1" applyFill="1" applyBorder="1" applyAlignment="1" applyProtection="1">
      <alignment horizontal="right" vertical="center"/>
      <protection locked="0"/>
    </xf>
    <xf numFmtId="4" fontId="4" fillId="2" borderId="1" xfId="7" applyNumberFormat="1" applyFont="1" applyFill="1" applyBorder="1" applyAlignment="1" applyProtection="1">
      <alignment horizontal="right" vertical="center"/>
      <protection locked="0"/>
    </xf>
    <xf numFmtId="0" fontId="11" fillId="2" borderId="1" xfId="6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167" fontId="4" fillId="2" borderId="0" xfId="8" applyNumberFormat="1" applyFont="1" applyFill="1" applyBorder="1" applyAlignment="1" applyProtection="1">
      <alignment vertical="center"/>
    </xf>
    <xf numFmtId="0" fontId="4" fillId="2" borderId="0" xfId="9" applyNumberFormat="1" applyFont="1" applyFill="1" applyBorder="1" applyAlignment="1" applyProtection="1">
      <alignment horizontal="left" vertical="center" wrapText="1"/>
    </xf>
    <xf numFmtId="49" fontId="5" fillId="2" borderId="1" xfId="10" applyNumberFormat="1" applyFont="1" applyFill="1" applyBorder="1" applyAlignment="1" applyProtection="1">
      <alignment horizontal="center" vertical="center"/>
    </xf>
    <xf numFmtId="0" fontId="5" fillId="2" borderId="1" xfId="10" applyFont="1" applyFill="1" applyBorder="1" applyAlignment="1" applyProtection="1">
      <alignment vertical="center" wrapText="1"/>
    </xf>
    <xf numFmtId="0" fontId="5" fillId="2" borderId="1" xfId="10" applyFont="1" applyFill="1" applyBorder="1" applyAlignment="1" applyProtection="1">
      <alignment horizontal="center" vertical="center" wrapText="1"/>
    </xf>
    <xf numFmtId="4" fontId="4" fillId="2" borderId="1" xfId="11" applyNumberFormat="1" applyFont="1" applyFill="1" applyBorder="1" applyAlignment="1" applyProtection="1">
      <alignment horizontal="right" vertical="center"/>
      <protection locked="0"/>
    </xf>
    <xf numFmtId="4" fontId="5" fillId="2" borderId="1" xfId="1" applyNumberFormat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5" fillId="2" borderId="1" xfId="4" applyNumberFormat="1" applyFont="1" applyFill="1" applyBorder="1" applyAlignment="1" applyProtection="1">
      <alignment horizontal="right" vertical="center"/>
      <protection locked="0"/>
    </xf>
    <xf numFmtId="4" fontId="5" fillId="2" borderId="1" xfId="1" applyNumberFormat="1" applyFont="1" applyFill="1" applyBorder="1" applyAlignment="1" applyProtection="1">
      <alignment horizontal="right" vertical="center"/>
      <protection locked="0"/>
    </xf>
    <xf numFmtId="4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5" fillId="2" borderId="1" xfId="5" applyNumberFormat="1" applyFont="1" applyFill="1" applyBorder="1" applyAlignment="1" applyProtection="1">
      <alignment horizontal="right" vertical="center"/>
      <protection locked="0"/>
    </xf>
    <xf numFmtId="4" fontId="5" fillId="2" borderId="1" xfId="7" applyNumberFormat="1" applyFont="1" applyFill="1" applyBorder="1" applyAlignment="1" applyProtection="1">
      <alignment horizontal="right" vertical="center"/>
    </xf>
    <xf numFmtId="4" fontId="5" fillId="2" borderId="1" xfId="7" applyNumberFormat="1" applyFont="1" applyFill="1" applyBorder="1" applyAlignment="1" applyProtection="1">
      <alignment horizontal="right" vertical="center"/>
      <protection locked="0"/>
    </xf>
    <xf numFmtId="167" fontId="5" fillId="2" borderId="0" xfId="8" applyNumberFormat="1" applyFont="1" applyFill="1" applyBorder="1" applyAlignment="1" applyProtection="1">
      <alignment vertical="center"/>
    </xf>
    <xf numFmtId="166" fontId="5" fillId="2" borderId="0" xfId="1" applyNumberFormat="1" applyFont="1" applyFill="1" applyBorder="1" applyAlignment="1" applyProtection="1">
      <alignment vertical="center"/>
    </xf>
    <xf numFmtId="4" fontId="5" fillId="2" borderId="1" xfId="11" applyNumberFormat="1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Alignment="1" applyProtection="1">
      <alignment vertical="center"/>
    </xf>
    <xf numFmtId="0" fontId="4" fillId="2" borderId="1" xfId="1" applyFont="1" applyFill="1" applyBorder="1" applyAlignment="1" applyProtection="1">
      <alignment horizontal="left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4" fillId="2" borderId="0" xfId="1" applyFont="1" applyFill="1" applyAlignment="1" applyProtection="1">
      <alignment vertical="center" wrapText="1"/>
    </xf>
    <xf numFmtId="49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4" fontId="5" fillId="2" borderId="0" xfId="5" applyNumberFormat="1" applyFont="1" applyFill="1" applyBorder="1" applyAlignment="1" applyProtection="1">
      <alignment horizontal="right" vertical="center"/>
    </xf>
    <xf numFmtId="0" fontId="4" fillId="2" borderId="0" xfId="1" applyFont="1" applyFill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left" vertical="center" indent="2"/>
    </xf>
    <xf numFmtId="49" fontId="4" fillId="2" borderId="3" xfId="2" applyNumberFormat="1" applyFont="1" applyFill="1" applyBorder="1" applyAlignment="1" applyProtection="1">
      <alignment horizontal="center" vertical="center" wrapText="1"/>
    </xf>
    <xf numFmtId="49" fontId="4" fillId="2" borderId="17" xfId="2" applyNumberFormat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0" xfId="9" applyNumberFormat="1" applyFont="1" applyFill="1" applyBorder="1" applyAlignment="1" applyProtection="1">
      <alignment horizontal="left" vertical="center"/>
    </xf>
    <xf numFmtId="49" fontId="63" fillId="0" borderId="0" xfId="0" applyNumberFormat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/>
    </xf>
    <xf numFmtId="0" fontId="4" fillId="2" borderId="0" xfId="1" applyFont="1" applyFill="1" applyBorder="1" applyAlignment="1" applyProtection="1">
      <alignment horizontal="center" vertical="center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49" fontId="63" fillId="2" borderId="0" xfId="0" applyNumberFormat="1" applyFont="1" applyFill="1" applyBorder="1" applyAlignment="1" applyProtection="1">
      <alignment horizontal="center" vertical="center" wrapText="1"/>
    </xf>
  </cellXfs>
  <cellStyles count="189">
    <cellStyle name="%" xfId="13"/>
    <cellStyle name="%_Inputs" xfId="14"/>
    <cellStyle name="%_Inputs (const)" xfId="15"/>
    <cellStyle name="%_Inputs Co" xfId="16"/>
    <cellStyle name="_Model_RAB Мой" xfId="17"/>
    <cellStyle name="_Model_RAB_MRSK_svod" xfId="18"/>
    <cellStyle name="_выручка по присоединениям2" xfId="19"/>
    <cellStyle name="_Исходные данные для модели" xfId="20"/>
    <cellStyle name="_МОДЕЛЬ_1 (2)" xfId="21"/>
    <cellStyle name="_НВВ 2009 постатейно свод по филиалам_09_02_09" xfId="22"/>
    <cellStyle name="_НВВ 2009 постатейно свод по филиалам_для Валентина" xfId="23"/>
    <cellStyle name="_Омск" xfId="24"/>
    <cellStyle name="_пр 5 тариф RAB" xfId="25"/>
    <cellStyle name="_Предожение _ДБП_2009 г ( согласованные БП)  (2)" xfId="26"/>
    <cellStyle name="_Приложение МТС-3-КС" xfId="27"/>
    <cellStyle name="_Приложение-МТС--2-1" xfId="28"/>
    <cellStyle name="_Расчет RAB_22072008" xfId="29"/>
    <cellStyle name="_Расчет RAB_Лен и МОЭСК_с 2010 года_14.04.2009_со сглаж_version 3.0_без ФСК" xfId="30"/>
    <cellStyle name="_Свод по ИПР (2)" xfId="31"/>
    <cellStyle name="_таблицы для расчетов28-04-08_2006-2009_прибыль корр_по ИА" xfId="32"/>
    <cellStyle name="_таблицы для расчетов28-04-08_2006-2009с ИА" xfId="33"/>
    <cellStyle name="_Форма 6  РТК.xls(отчет по Адр пр. ЛО)" xfId="34"/>
    <cellStyle name="_Формат разбивки по МРСК_РСК" xfId="35"/>
    <cellStyle name="_Формат_для Согласования" xfId="36"/>
    <cellStyle name="”ќђќ‘ћ‚›‰" xfId="38"/>
    <cellStyle name="”љ‘ђћ‚ђќќ›‰" xfId="39"/>
    <cellStyle name="„…ќ…†ќ›‰" xfId="40"/>
    <cellStyle name="‡ђѓћ‹ћ‚ћљ1" xfId="41"/>
    <cellStyle name="‡ђѓћ‹ћ‚ћљ2" xfId="42"/>
    <cellStyle name="’ћѓћ‚›‰" xfId="37"/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Accent1" xfId="61"/>
    <cellStyle name="Accent2" xfId="62"/>
    <cellStyle name="Accent3" xfId="63"/>
    <cellStyle name="Accent4" xfId="64"/>
    <cellStyle name="Accent5" xfId="65"/>
    <cellStyle name="Accent6" xfId="66"/>
    <cellStyle name="Ăčďĺđńńűëęŕ" xfId="67"/>
    <cellStyle name="Áĺççŕůčňíűé" xfId="68"/>
    <cellStyle name="Äĺíĺćíűé [0]_(ňŕá 3č)" xfId="69"/>
    <cellStyle name="Äĺíĺćíűé_(ňŕá 3č)" xfId="70"/>
    <cellStyle name="Bad" xfId="71"/>
    <cellStyle name="Calculation" xfId="72"/>
    <cellStyle name="Check Cell" xfId="73"/>
    <cellStyle name="Comma [0]_laroux" xfId="74"/>
    <cellStyle name="Comma_laroux" xfId="75"/>
    <cellStyle name="Comma0" xfId="76"/>
    <cellStyle name="Çŕůčňíűé" xfId="77"/>
    <cellStyle name="Currency [0]" xfId="78"/>
    <cellStyle name="Currency_laroux" xfId="79"/>
    <cellStyle name="Currency0" xfId="80"/>
    <cellStyle name="Date" xfId="81"/>
    <cellStyle name="Dates" xfId="82"/>
    <cellStyle name="E-mail" xfId="83"/>
    <cellStyle name="Euro" xfId="84"/>
    <cellStyle name="Explanatory Text" xfId="85"/>
    <cellStyle name="Fixed" xfId="86"/>
    <cellStyle name="Good" xfId="87"/>
    <cellStyle name="Heading" xfId="88"/>
    <cellStyle name="Heading 1" xfId="89"/>
    <cellStyle name="Heading 2" xfId="90"/>
    <cellStyle name="Heading 3" xfId="91"/>
    <cellStyle name="Heading 4" xfId="92"/>
    <cellStyle name="Heading2" xfId="93"/>
    <cellStyle name="Îáű÷íűé__FES" xfId="94"/>
    <cellStyle name="Îňęđűâŕâřŕ˙ń˙ ăčďĺđńńűëęŕ" xfId="95"/>
    <cellStyle name="Input" xfId="96"/>
    <cellStyle name="Inputs" xfId="97"/>
    <cellStyle name="Inputs (const)" xfId="98"/>
    <cellStyle name="Inputs Co" xfId="99"/>
    <cellStyle name="Linked Cell" xfId="100"/>
    <cellStyle name="Neutral" xfId="101"/>
    <cellStyle name="Normal_38" xfId="102"/>
    <cellStyle name="Normal1" xfId="103"/>
    <cellStyle name="Note" xfId="104"/>
    <cellStyle name="Ôčíŕíńîâűé [0]_(ňŕá 3č)" xfId="105"/>
    <cellStyle name="Ôčíŕíńîâűé_(ňŕá 3č)" xfId="106"/>
    <cellStyle name="Output" xfId="107"/>
    <cellStyle name="Price_Body" xfId="108"/>
    <cellStyle name="SAPBEXaggData" xfId="109"/>
    <cellStyle name="SAPBEXaggDataEmph" xfId="110"/>
    <cellStyle name="SAPBEXaggItem" xfId="111"/>
    <cellStyle name="SAPBEXaggItemX" xfId="112"/>
    <cellStyle name="SAPBEXchaText" xfId="113"/>
    <cellStyle name="SAPBEXexcBad7" xfId="114"/>
    <cellStyle name="SAPBEXexcBad8" xfId="115"/>
    <cellStyle name="SAPBEXexcBad9" xfId="116"/>
    <cellStyle name="SAPBEXexcCritical4" xfId="117"/>
    <cellStyle name="SAPBEXexcCritical5" xfId="118"/>
    <cellStyle name="SAPBEXexcCritical6" xfId="119"/>
    <cellStyle name="SAPBEXexcGood1" xfId="120"/>
    <cellStyle name="SAPBEXexcGood2" xfId="121"/>
    <cellStyle name="SAPBEXexcGood3" xfId="122"/>
    <cellStyle name="SAPBEXfilterDrill" xfId="123"/>
    <cellStyle name="SAPBEXfilterItem" xfId="124"/>
    <cellStyle name="SAPBEXfilterText" xfId="125"/>
    <cellStyle name="SAPBEXformats" xfId="126"/>
    <cellStyle name="SAPBEXheaderItem" xfId="127"/>
    <cellStyle name="SAPBEXheaderText" xfId="128"/>
    <cellStyle name="SAPBEXHLevel0" xfId="129"/>
    <cellStyle name="SAPBEXHLevel0X" xfId="130"/>
    <cellStyle name="SAPBEXHLevel1" xfId="131"/>
    <cellStyle name="SAPBEXHLevel1X" xfId="132"/>
    <cellStyle name="SAPBEXHLevel2" xfId="133"/>
    <cellStyle name="SAPBEXHLevel2X" xfId="134"/>
    <cellStyle name="SAPBEXHLevel3" xfId="135"/>
    <cellStyle name="SAPBEXHLevel3X" xfId="136"/>
    <cellStyle name="SAPBEXinputData" xfId="137"/>
    <cellStyle name="SAPBEXresData" xfId="138"/>
    <cellStyle name="SAPBEXresDataEmph" xfId="139"/>
    <cellStyle name="SAPBEXresItem" xfId="140"/>
    <cellStyle name="SAPBEXresItemX" xfId="141"/>
    <cellStyle name="SAPBEXstdData" xfId="142"/>
    <cellStyle name="SAPBEXstdDataEmph" xfId="143"/>
    <cellStyle name="SAPBEXstdItem" xfId="144"/>
    <cellStyle name="SAPBEXstdItemX" xfId="145"/>
    <cellStyle name="SAPBEXtitle" xfId="146"/>
    <cellStyle name="SAPBEXundefined" xfId="147"/>
    <cellStyle name="Table Heading" xfId="148"/>
    <cellStyle name="Title" xfId="149"/>
    <cellStyle name="Total" xfId="150"/>
    <cellStyle name="Warning Text" xfId="151"/>
    <cellStyle name="Беззащитный" xfId="152"/>
    <cellStyle name="Гиперссылка" xfId="6" builtinId="8"/>
    <cellStyle name="Заголовок" xfId="3"/>
    <cellStyle name="ЗаголовокСтолбца" xfId="2"/>
    <cellStyle name="Защитный" xfId="153"/>
    <cellStyle name="Значение" xfId="154"/>
    <cellStyle name="Зоголовок" xfId="155"/>
    <cellStyle name="Итого" xfId="156"/>
    <cellStyle name="Мои наименования показателей" xfId="157"/>
    <cellStyle name="Мой заголовок" xfId="158"/>
    <cellStyle name="Мой заголовок листа" xfId="159"/>
    <cellStyle name="Обычный" xfId="0" builtinId="0"/>
    <cellStyle name="Обычный 2" xfId="160"/>
    <cellStyle name="Обычный 2 2" xfId="161"/>
    <cellStyle name="Обычный 2_наш последний RAB (28.09.10)" xfId="10"/>
    <cellStyle name="Обычный 2_НВВ - сети долгосрочный (15.07) - передано на оформление 2" xfId="1"/>
    <cellStyle name="Обычный 3" xfId="162"/>
    <cellStyle name="Обычный 4" xfId="163"/>
    <cellStyle name="Обычный 4 2" xfId="164"/>
    <cellStyle name="Обычный 4_Исходные данные для модели" xfId="165"/>
    <cellStyle name="Обычный 5" xfId="166"/>
    <cellStyle name="Обычный 6" xfId="167"/>
    <cellStyle name="Обычный_НВВ 2009 постатейно свод по филиалам_09_02_09" xfId="9"/>
    <cellStyle name="По центру с переносом" xfId="168"/>
    <cellStyle name="По ширине с переносом" xfId="169"/>
    <cellStyle name="Поле ввода" xfId="170"/>
    <cellStyle name="Процентный 2" xfId="171"/>
    <cellStyle name="Процентный 2 2" xfId="172"/>
    <cellStyle name="Процентный 2 3" xfId="173"/>
    <cellStyle name="Процентный 3" xfId="174"/>
    <cellStyle name="Процентный 5" xfId="4"/>
    <cellStyle name="Стиль 1" xfId="175"/>
    <cellStyle name="Стиль 1 2" xfId="176"/>
    <cellStyle name="ТЕКСТ" xfId="177"/>
    <cellStyle name="Текстовый" xfId="178"/>
    <cellStyle name="Тысячи [0]_22гк" xfId="179"/>
    <cellStyle name="Тысячи_22гк" xfId="180"/>
    <cellStyle name="Финансовый 2" xfId="181"/>
    <cellStyle name="Финансовый 3" xfId="8"/>
    <cellStyle name="Финансовый 4" xfId="12"/>
    <cellStyle name="Формула" xfId="11"/>
    <cellStyle name="Формула 2" xfId="182"/>
    <cellStyle name="Формула_A РТ 2009 Рязаньэнерго" xfId="183"/>
    <cellStyle name="Формула_GRES.2007.5" xfId="5"/>
    <cellStyle name="Формула_НВВ - сети долгосрочный (15.07) - передано на оформление" xfId="7"/>
    <cellStyle name="ФормулаВБ" xfId="184"/>
    <cellStyle name="ФормулаНаКонтроль" xfId="185"/>
    <cellStyle name="Цифры по центру с десятыми" xfId="186"/>
    <cellStyle name="Џђћ–…ќ’ќ›‰" xfId="187"/>
    <cellStyle name="Шапка таблицы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80;&#1081;%20&#1060;&#1086;&#1088;&#1084;&#1099;%20&#1076;&#1083;&#1103;%20&#1079;&#1072;&#1087;&#1086;&#1083;&#1085;&#1077;&#1085;&#1080;&#1103;%20&#1050;&#1054;&#1056;&#1056;&#1045;&#1050;&#1058;&#1048;&#1056;&#1054;&#1042;&#1040;&#1053;&#1053;&#1067;&#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/&#1079;&#1072;&#1090;&#1088;&#1072;&#1090;&#1099;%20&#1085;&#1072;%20&#1090;&#1088;&#1072;&#1085;&#1089;&#1087;&#1086;&#1088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4;&#1086;&#1085;&#1090;&#1099;/&#1058;&#1080;&#1085;&#1089;&#1082;&#1086;&#1081;/&#1056;&#1072;&#1089;&#1095;&#1077;&#1090;%20&#1079;&#1072;&#1090;&#1088;&#1072;&#1090;%20&#1087;&#1086;%20&#1088;&#1077;&#1084;%20&#1088;&#1072;&#1073;%20&#1058;&#1080;&#1085;&#1089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.1"/>
      <sheetName val="П 1.2"/>
      <sheetName val="П 1.3"/>
      <sheetName val="п 1.4"/>
      <sheetName val="потери"/>
      <sheetName val="п 1.5"/>
      <sheetName val="п 1.6 2017"/>
      <sheetName val="п 1.12"/>
      <sheetName val="п 1.13"/>
      <sheetName val="п 1.15 2017"/>
      <sheetName val="п 1.16"/>
      <sheetName val="п 1.17"/>
      <sheetName val="п 1.17.1"/>
      <sheetName val="п 1.18.2"/>
      <sheetName val="п 1.20"/>
      <sheetName val="п 1.20.1"/>
      <sheetName val="п 1.21"/>
      <sheetName val="п 1.21.3"/>
      <sheetName val="п 1.23"/>
      <sheetName val="п 1.24"/>
      <sheetName val="п 1.25"/>
      <sheetName val="п 1.26"/>
      <sheetName val="п 1.27"/>
      <sheetName val="п 1.29"/>
      <sheetName val="п 1.30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C15">
            <v>20428.189999999999</v>
          </cell>
          <cell r="D15">
            <v>25474.6368</v>
          </cell>
        </row>
        <row r="17">
          <cell r="C17">
            <v>6598.30537</v>
          </cell>
          <cell r="D17">
            <v>7795.2388608000001</v>
          </cell>
        </row>
        <row r="19">
          <cell r="C19">
            <v>637.58213372313867</v>
          </cell>
          <cell r="D19">
            <v>823.42394657486284</v>
          </cell>
          <cell r="E19">
            <v>905.76634123234919</v>
          </cell>
          <cell r="F19">
            <v>996.34297535558414</v>
          </cell>
        </row>
        <row r="22">
          <cell r="D22">
            <v>262.05049000000002</v>
          </cell>
        </row>
        <row r="24">
          <cell r="C24">
            <v>593.255</v>
          </cell>
          <cell r="D24">
            <v>448.4</v>
          </cell>
        </row>
        <row r="28">
          <cell r="C28">
            <v>107.77800000000001</v>
          </cell>
          <cell r="D28">
            <v>93.5</v>
          </cell>
        </row>
        <row r="29">
          <cell r="C29">
            <v>3.8975</v>
          </cell>
          <cell r="D29">
            <v>4.931</v>
          </cell>
        </row>
        <row r="30">
          <cell r="D30">
            <v>176</v>
          </cell>
        </row>
        <row r="33">
          <cell r="C33">
            <v>4598.9752768217222</v>
          </cell>
          <cell r="D33">
            <v>11396.346088196777</v>
          </cell>
        </row>
        <row r="34">
          <cell r="C34">
            <v>1002.7466899999999</v>
          </cell>
          <cell r="D34">
            <v>618.00404000000003</v>
          </cell>
        </row>
        <row r="35">
          <cell r="C35">
            <v>1176.605</v>
          </cell>
          <cell r="D35">
            <v>1398.252</v>
          </cell>
        </row>
        <row r="38">
          <cell r="C38">
            <v>60.3</v>
          </cell>
          <cell r="D38">
            <v>165.2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Лист1"/>
      <sheetName val="общ ГСМ"/>
      <sheetName val="гсм легк"/>
      <sheetName val="гсм груз"/>
      <sheetName val="шина"/>
      <sheetName val="ТО"/>
      <sheetName val="тр налог"/>
      <sheetName val="страховка"/>
    </sheetNames>
    <sheetDataSet>
      <sheetData sheetId="0"/>
      <sheetData sheetId="1"/>
      <sheetData sheetId="2"/>
      <sheetData sheetId="3">
        <row r="6">
          <cell r="C6">
            <v>235779.05</v>
          </cell>
        </row>
        <row r="7">
          <cell r="C7">
            <v>833371.57</v>
          </cell>
        </row>
        <row r="8">
          <cell r="C8">
            <v>740082</v>
          </cell>
        </row>
        <row r="9">
          <cell r="C9">
            <v>300000</v>
          </cell>
        </row>
        <row r="12">
          <cell r="C12">
            <v>4313558.12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</sheetNames>
    <sheetDataSet>
      <sheetData sheetId="0"/>
      <sheetData sheetId="1">
        <row r="8">
          <cell r="C8">
            <v>26066634.73</v>
          </cell>
        </row>
        <row r="13">
          <cell r="C13">
            <v>2404001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view="pageBreakPreview" zoomScale="72" zoomScaleNormal="85" zoomScaleSheetLayoutView="72" workbookViewId="0">
      <pane xSplit="3" ySplit="5" topLeftCell="D21" activePane="bottomRight" state="frozen"/>
      <selection activeCell="B49" sqref="B49"/>
      <selection pane="topRight" activeCell="B49" sqref="B49"/>
      <selection pane="bottomLeft" activeCell="B49" sqref="B49"/>
      <selection pane="bottomRight" activeCell="D40" sqref="D40"/>
    </sheetView>
  </sheetViews>
  <sheetFormatPr defaultRowHeight="15" x14ac:dyDescent="0.2"/>
  <cols>
    <col min="1" max="1" width="13.6640625" style="4" customWidth="1"/>
    <col min="2" max="2" width="59.1640625" style="55" customWidth="1"/>
    <col min="3" max="3" width="15.6640625" style="4" customWidth="1"/>
    <col min="4" max="4" width="27.33203125" style="51" customWidth="1"/>
    <col min="5" max="8" width="22.5" style="4" customWidth="1"/>
    <col min="9" max="9" width="26.6640625" style="4" customWidth="1"/>
    <col min="10" max="16384" width="9.33203125" style="4"/>
  </cols>
  <sheetData>
    <row r="1" spans="1:9" s="2" customFormat="1" ht="34.5" customHeight="1" x14ac:dyDescent="0.2">
      <c r="A1" s="63" t="s">
        <v>147</v>
      </c>
      <c r="B1" s="63"/>
      <c r="C1" s="63"/>
      <c r="D1" s="63"/>
      <c r="E1" s="63"/>
      <c r="F1" s="63"/>
      <c r="G1" s="63"/>
      <c r="H1" s="63"/>
      <c r="I1" s="63"/>
    </row>
    <row r="2" spans="1:9" s="2" customFormat="1" ht="20.25" customHeight="1" x14ac:dyDescent="0.2">
      <c r="A2" s="64" t="s">
        <v>0</v>
      </c>
      <c r="B2" s="64"/>
      <c r="C2" s="64"/>
      <c r="D2" s="3"/>
    </row>
    <row r="3" spans="1:9" s="60" customFormat="1" ht="25.5" customHeight="1" x14ac:dyDescent="0.2">
      <c r="A3" s="65" t="s">
        <v>1</v>
      </c>
      <c r="B3" s="67" t="s">
        <v>2</v>
      </c>
      <c r="C3" s="67" t="s">
        <v>3</v>
      </c>
      <c r="D3" s="61" t="s">
        <v>141</v>
      </c>
      <c r="E3" s="69" t="s">
        <v>140</v>
      </c>
      <c r="F3" s="69"/>
      <c r="G3" s="69"/>
      <c r="H3" s="69"/>
      <c r="I3" s="59"/>
    </row>
    <row r="4" spans="1:9" s="2" customFormat="1" x14ac:dyDescent="0.2">
      <c r="A4" s="66"/>
      <c r="B4" s="68"/>
      <c r="C4" s="68"/>
      <c r="D4" s="41" t="s">
        <v>4</v>
      </c>
      <c r="E4" s="7" t="s">
        <v>4</v>
      </c>
      <c r="F4" s="7" t="s">
        <v>5</v>
      </c>
      <c r="G4" s="7" t="s">
        <v>119</v>
      </c>
      <c r="H4" s="7" t="s">
        <v>120</v>
      </c>
      <c r="I4" s="4"/>
    </row>
    <row r="5" spans="1:9" s="2" customFormat="1" x14ac:dyDescent="0.2">
      <c r="A5" s="8">
        <v>1</v>
      </c>
      <c r="B5" s="8">
        <v>2</v>
      </c>
      <c r="C5" s="8">
        <v>3</v>
      </c>
      <c r="D5" s="8">
        <f t="shared" ref="D5:H5" si="0">C5+1</f>
        <v>4</v>
      </c>
      <c r="E5" s="8">
        <f t="shared" si="0"/>
        <v>5</v>
      </c>
      <c r="F5" s="8">
        <f t="shared" si="0"/>
        <v>6</v>
      </c>
      <c r="G5" s="8">
        <f t="shared" si="0"/>
        <v>7</v>
      </c>
      <c r="H5" s="8">
        <f t="shared" si="0"/>
        <v>8</v>
      </c>
      <c r="I5" s="4"/>
    </row>
    <row r="6" spans="1:9" s="2" customFormat="1" ht="24.75" customHeight="1" x14ac:dyDescent="0.2">
      <c r="A6" s="9" t="s">
        <v>6</v>
      </c>
      <c r="B6" s="10" t="s">
        <v>145</v>
      </c>
      <c r="C6" s="61" t="s">
        <v>7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4"/>
    </row>
    <row r="7" spans="1:9" s="2" customFormat="1" ht="30" x14ac:dyDescent="0.2">
      <c r="A7" s="9" t="s">
        <v>8</v>
      </c>
      <c r="B7" s="10" t="s">
        <v>9</v>
      </c>
      <c r="C7" s="61" t="s">
        <v>7</v>
      </c>
      <c r="D7" s="12" t="str">
        <f>C7</f>
        <v>%</v>
      </c>
      <c r="E7" s="12" t="str">
        <f>D7</f>
        <v>%</v>
      </c>
      <c r="F7" s="12" t="str">
        <f>E7</f>
        <v>%</v>
      </c>
      <c r="G7" s="12" t="str">
        <f>F7</f>
        <v>%</v>
      </c>
      <c r="H7" s="12" t="str">
        <f>F7</f>
        <v>%</v>
      </c>
      <c r="I7" s="4"/>
    </row>
    <row r="8" spans="1:9" s="2" customFormat="1" x14ac:dyDescent="0.2">
      <c r="A8" s="9" t="s">
        <v>10</v>
      </c>
      <c r="B8" s="10" t="s">
        <v>11</v>
      </c>
      <c r="C8" s="61" t="s">
        <v>12</v>
      </c>
      <c r="D8" s="12">
        <v>1042.1400000000001</v>
      </c>
      <c r="E8" s="12">
        <v>1042.1400000000001</v>
      </c>
      <c r="F8" s="12">
        <v>1042.1400000000001</v>
      </c>
      <c r="G8" s="12">
        <v>1042.1400000000001</v>
      </c>
      <c r="H8" s="12">
        <v>1042.1400000000001</v>
      </c>
      <c r="I8" s="4"/>
    </row>
    <row r="9" spans="1:9" s="2" customFormat="1" x14ac:dyDescent="0.2">
      <c r="A9" s="9" t="s">
        <v>13</v>
      </c>
      <c r="B9" s="10" t="s">
        <v>14</v>
      </c>
      <c r="C9" s="61" t="s">
        <v>7</v>
      </c>
      <c r="D9" s="13">
        <v>0</v>
      </c>
      <c r="E9" s="13">
        <f t="shared" ref="E9:H9" si="1">IF(D8=0,0,(E8-D8)/D8)*100</f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4"/>
    </row>
    <row r="10" spans="1:9" s="2" customFormat="1" ht="30" x14ac:dyDescent="0.2">
      <c r="A10" s="9" t="s">
        <v>15</v>
      </c>
      <c r="B10" s="52" t="s">
        <v>16</v>
      </c>
      <c r="C10" s="6"/>
      <c r="D10" s="14">
        <v>1.1299999999999999</v>
      </c>
      <c r="E10" s="14">
        <v>1.1299999999999999</v>
      </c>
      <c r="F10" s="14">
        <v>1.1000000000000001</v>
      </c>
      <c r="G10" s="14">
        <v>1.1000000000000001</v>
      </c>
      <c r="H10" s="14">
        <v>1.1000000000000001</v>
      </c>
      <c r="I10" s="4"/>
    </row>
    <row r="11" spans="1:9" s="2" customFormat="1" x14ac:dyDescent="0.2">
      <c r="A11" s="9" t="s">
        <v>17</v>
      </c>
      <c r="B11" s="52" t="s">
        <v>18</v>
      </c>
      <c r="C11" s="6"/>
      <c r="D11" s="15">
        <v>1</v>
      </c>
      <c r="E11" s="15">
        <v>1.1000000000000001</v>
      </c>
      <c r="F11" s="15">
        <v>1.1000000000000001</v>
      </c>
      <c r="G11" s="15">
        <v>1.1000000000000001</v>
      </c>
      <c r="H11" s="15">
        <v>1.1000000000000001</v>
      </c>
      <c r="I11" s="4"/>
    </row>
    <row r="12" spans="1:9" s="2" customFormat="1" x14ac:dyDescent="0.2">
      <c r="B12" s="40"/>
      <c r="D12" s="3"/>
      <c r="I12" s="4"/>
    </row>
    <row r="13" spans="1:9" s="2" customFormat="1" x14ac:dyDescent="0.2">
      <c r="A13" s="64" t="s">
        <v>19</v>
      </c>
      <c r="B13" s="64"/>
      <c r="C13" s="64"/>
      <c r="D13" s="3"/>
      <c r="E13" s="3"/>
      <c r="F13" s="3"/>
      <c r="G13" s="3"/>
      <c r="H13" s="3"/>
      <c r="I13" s="3"/>
    </row>
    <row r="14" spans="1:9" s="2" customFormat="1" x14ac:dyDescent="0.2">
      <c r="B14" s="40"/>
      <c r="D14" s="3"/>
      <c r="I14" s="4"/>
    </row>
    <row r="15" spans="1:9" s="2" customFormat="1" ht="30" x14ac:dyDescent="0.2">
      <c r="A15" s="7" t="s">
        <v>1</v>
      </c>
      <c r="B15" s="7" t="s">
        <v>2</v>
      </c>
      <c r="C15" s="7" t="s">
        <v>3</v>
      </c>
      <c r="D15" s="41" t="s">
        <v>118</v>
      </c>
      <c r="E15" s="7" t="s">
        <v>4</v>
      </c>
      <c r="F15" s="7" t="s">
        <v>5</v>
      </c>
      <c r="G15" s="7" t="s">
        <v>119</v>
      </c>
      <c r="H15" s="7" t="s">
        <v>120</v>
      </c>
      <c r="I15" s="7" t="s">
        <v>146</v>
      </c>
    </row>
    <row r="16" spans="1:9" s="2" customFormat="1" x14ac:dyDescent="0.2">
      <c r="A16" s="8">
        <v>1</v>
      </c>
      <c r="B16" s="8">
        <v>2</v>
      </c>
      <c r="C16" s="8">
        <v>3</v>
      </c>
      <c r="D16" s="8">
        <f t="shared" ref="D16:H16" si="2">D5</f>
        <v>4</v>
      </c>
      <c r="E16" s="8">
        <f t="shared" si="2"/>
        <v>5</v>
      </c>
      <c r="F16" s="8">
        <f t="shared" si="2"/>
        <v>6</v>
      </c>
      <c r="G16" s="8">
        <f t="shared" si="2"/>
        <v>7</v>
      </c>
      <c r="H16" s="8">
        <f t="shared" si="2"/>
        <v>8</v>
      </c>
      <c r="I16" s="8"/>
    </row>
    <row r="17" spans="1:9" s="2" customFormat="1" x14ac:dyDescent="0.2">
      <c r="A17" s="9" t="s">
        <v>20</v>
      </c>
      <c r="B17" s="16" t="s">
        <v>21</v>
      </c>
      <c r="C17" s="6" t="s">
        <v>22</v>
      </c>
      <c r="D17" s="17">
        <v>6855.6</v>
      </c>
      <c r="E17" s="17">
        <v>6855.6</v>
      </c>
      <c r="F17" s="17">
        <f>E17*1.1</f>
        <v>7541.1600000000008</v>
      </c>
      <c r="G17" s="17">
        <f>F17*1.1</f>
        <v>8295.2760000000017</v>
      </c>
      <c r="H17" s="17">
        <f>G17*1.1</f>
        <v>9124.8036000000029</v>
      </c>
      <c r="I17" s="17">
        <f t="shared" ref="I17:I55" si="3">SUM(D17:H17)</f>
        <v>38672.439600000005</v>
      </c>
    </row>
    <row r="18" spans="1:9" s="2" customFormat="1" x14ac:dyDescent="0.2">
      <c r="A18" s="9" t="s">
        <v>23</v>
      </c>
      <c r="B18" s="52" t="s">
        <v>24</v>
      </c>
      <c r="C18" s="6" t="s">
        <v>22</v>
      </c>
      <c r="D18" s="17">
        <f t="shared" ref="D18:E18" si="4">D19+D20</f>
        <v>5095.54</v>
      </c>
      <c r="E18" s="17">
        <f t="shared" si="4"/>
        <v>5095.54</v>
      </c>
      <c r="F18" s="17">
        <f t="shared" ref="F18:H54" si="5">E18*1.1</f>
        <v>5605.0940000000001</v>
      </c>
      <c r="G18" s="17">
        <f t="shared" si="5"/>
        <v>6165.6034000000009</v>
      </c>
      <c r="H18" s="17">
        <f t="shared" si="5"/>
        <v>6782.1637400000018</v>
      </c>
      <c r="I18" s="17">
        <f t="shared" si="3"/>
        <v>28743.941140000003</v>
      </c>
    </row>
    <row r="19" spans="1:9" s="1" customFormat="1" x14ac:dyDescent="0.2">
      <c r="A19" s="9" t="s">
        <v>25</v>
      </c>
      <c r="B19" s="52" t="s">
        <v>26</v>
      </c>
      <c r="C19" s="6" t="s">
        <v>22</v>
      </c>
      <c r="D19" s="17">
        <v>1401.38</v>
      </c>
      <c r="E19" s="17">
        <v>1401.38</v>
      </c>
      <c r="F19" s="17">
        <f t="shared" si="5"/>
        <v>1541.5180000000003</v>
      </c>
      <c r="G19" s="17">
        <f t="shared" si="5"/>
        <v>1695.6698000000004</v>
      </c>
      <c r="H19" s="17">
        <f t="shared" si="5"/>
        <v>1865.2367800000006</v>
      </c>
      <c r="I19" s="17">
        <f t="shared" si="3"/>
        <v>7905.184580000001</v>
      </c>
    </row>
    <row r="20" spans="1:9" s="1" customFormat="1" x14ac:dyDescent="0.2">
      <c r="A20" s="9" t="s">
        <v>27</v>
      </c>
      <c r="B20" s="52" t="s">
        <v>28</v>
      </c>
      <c r="C20" s="6" t="s">
        <v>22</v>
      </c>
      <c r="D20" s="17">
        <v>3694.16</v>
      </c>
      <c r="E20" s="17">
        <v>3694.16</v>
      </c>
      <c r="F20" s="17">
        <f t="shared" si="5"/>
        <v>4063.576</v>
      </c>
      <c r="G20" s="17">
        <f t="shared" si="5"/>
        <v>4469.9336000000003</v>
      </c>
      <c r="H20" s="17">
        <f t="shared" si="5"/>
        <v>4916.9269600000007</v>
      </c>
      <c r="I20" s="17">
        <f t="shared" si="3"/>
        <v>20838.756560000002</v>
      </c>
    </row>
    <row r="21" spans="1:9" s="1" customFormat="1" ht="60" x14ac:dyDescent="0.2">
      <c r="A21" s="9" t="s">
        <v>29</v>
      </c>
      <c r="B21" s="52" t="s">
        <v>30</v>
      </c>
      <c r="C21" s="6" t="s">
        <v>22</v>
      </c>
      <c r="D21" s="17">
        <v>1760.06</v>
      </c>
      <c r="E21" s="17">
        <v>1760.06</v>
      </c>
      <c r="F21" s="17">
        <f t="shared" si="5"/>
        <v>1936.066</v>
      </c>
      <c r="G21" s="17">
        <f t="shared" si="5"/>
        <v>2129.6726000000003</v>
      </c>
      <c r="H21" s="17">
        <f t="shared" si="5"/>
        <v>2342.6398600000007</v>
      </c>
      <c r="I21" s="17">
        <f t="shared" si="3"/>
        <v>9928.4984600000007</v>
      </c>
    </row>
    <row r="22" spans="1:9" s="2" customFormat="1" x14ac:dyDescent="0.2">
      <c r="A22" s="9" t="s">
        <v>31</v>
      </c>
      <c r="B22" s="16" t="s">
        <v>32</v>
      </c>
      <c r="C22" s="6" t="s">
        <v>22</v>
      </c>
      <c r="D22" s="17">
        <v>21364.13</v>
      </c>
      <c r="E22" s="17">
        <v>21364.13</v>
      </c>
      <c r="F22" s="17">
        <f t="shared" si="5"/>
        <v>23500.543000000001</v>
      </c>
      <c r="G22" s="17">
        <f t="shared" si="5"/>
        <v>25850.597300000005</v>
      </c>
      <c r="H22" s="17">
        <f t="shared" si="5"/>
        <v>28435.657030000009</v>
      </c>
      <c r="I22" s="17">
        <f t="shared" si="3"/>
        <v>120515.05733000001</v>
      </c>
    </row>
    <row r="23" spans="1:9" s="2" customFormat="1" x14ac:dyDescent="0.2">
      <c r="A23" s="9" t="s">
        <v>33</v>
      </c>
      <c r="B23" s="16" t="s">
        <v>34</v>
      </c>
      <c r="C23" s="6" t="s">
        <v>22</v>
      </c>
      <c r="D23" s="17">
        <v>11855.52</v>
      </c>
      <c r="E23" s="17">
        <v>11855.52</v>
      </c>
      <c r="F23" s="17">
        <f t="shared" si="5"/>
        <v>13041.072000000002</v>
      </c>
      <c r="G23" s="17">
        <f t="shared" si="5"/>
        <v>14345.179200000004</v>
      </c>
      <c r="H23" s="17">
        <f t="shared" si="5"/>
        <v>15779.697120000006</v>
      </c>
      <c r="I23" s="17">
        <f t="shared" si="3"/>
        <v>66876.988320000019</v>
      </c>
    </row>
    <row r="24" spans="1:9" s="1" customFormat="1" x14ac:dyDescent="0.2">
      <c r="A24" s="9" t="s">
        <v>35</v>
      </c>
      <c r="B24" s="52" t="s">
        <v>36</v>
      </c>
      <c r="C24" s="6" t="s">
        <v>22</v>
      </c>
      <c r="D24" s="17">
        <v>11062.54</v>
      </c>
      <c r="E24" s="17">
        <v>11062.54</v>
      </c>
      <c r="F24" s="17">
        <f t="shared" si="5"/>
        <v>12168.794000000002</v>
      </c>
      <c r="G24" s="17">
        <f t="shared" si="5"/>
        <v>13385.673400000003</v>
      </c>
      <c r="H24" s="17">
        <f t="shared" si="5"/>
        <v>14724.240740000005</v>
      </c>
      <c r="I24" s="17">
        <f t="shared" si="3"/>
        <v>62403.788140000019</v>
      </c>
    </row>
    <row r="25" spans="1:9" s="1" customFormat="1" ht="30" x14ac:dyDescent="0.2">
      <c r="A25" s="9" t="s">
        <v>37</v>
      </c>
      <c r="B25" s="52" t="s">
        <v>38</v>
      </c>
      <c r="C25" s="6"/>
      <c r="D25" s="17"/>
      <c r="E25" s="17"/>
      <c r="F25" s="17">
        <f t="shared" si="5"/>
        <v>0</v>
      </c>
      <c r="G25" s="17">
        <f t="shared" si="5"/>
        <v>0</v>
      </c>
      <c r="H25" s="17">
        <f t="shared" si="5"/>
        <v>0</v>
      </c>
      <c r="I25" s="17">
        <f t="shared" si="3"/>
        <v>0</v>
      </c>
    </row>
    <row r="26" spans="1:9" s="1" customFormat="1" x14ac:dyDescent="0.2">
      <c r="A26" s="9" t="s">
        <v>39</v>
      </c>
      <c r="B26" s="52" t="s">
        <v>40</v>
      </c>
      <c r="C26" s="6"/>
      <c r="D26" s="17">
        <v>11062.54</v>
      </c>
      <c r="E26" s="17">
        <v>11062.54</v>
      </c>
      <c r="F26" s="17">
        <f t="shared" si="5"/>
        <v>12168.794000000002</v>
      </c>
      <c r="G26" s="17">
        <f t="shared" si="5"/>
        <v>13385.673400000003</v>
      </c>
      <c r="H26" s="17">
        <f t="shared" si="5"/>
        <v>14724.240740000005</v>
      </c>
      <c r="I26" s="17">
        <f t="shared" si="3"/>
        <v>62403.788140000019</v>
      </c>
    </row>
    <row r="27" spans="1:9" s="2" customFormat="1" ht="30" x14ac:dyDescent="0.2">
      <c r="A27" s="9" t="s">
        <v>41</v>
      </c>
      <c r="B27" s="52" t="s">
        <v>42</v>
      </c>
      <c r="C27" s="6" t="s">
        <v>22</v>
      </c>
      <c r="D27" s="17">
        <v>792.98</v>
      </c>
      <c r="E27" s="17">
        <v>792.98</v>
      </c>
      <c r="F27" s="17">
        <f t="shared" si="5"/>
        <v>872.27800000000013</v>
      </c>
      <c r="G27" s="17">
        <f t="shared" si="5"/>
        <v>959.50580000000025</v>
      </c>
      <c r="H27" s="17">
        <f t="shared" si="5"/>
        <v>1055.4563800000003</v>
      </c>
      <c r="I27" s="17">
        <f t="shared" si="3"/>
        <v>4473.2001800000007</v>
      </c>
    </row>
    <row r="28" spans="1:9" s="2" customFormat="1" ht="15" customHeight="1" x14ac:dyDescent="0.2">
      <c r="A28" s="9" t="s">
        <v>43</v>
      </c>
      <c r="B28" s="53" t="s">
        <v>44</v>
      </c>
      <c r="C28" s="6" t="s">
        <v>22</v>
      </c>
      <c r="D28" s="17">
        <v>320.39999999999998</v>
      </c>
      <c r="E28" s="17">
        <v>320.39999999999998</v>
      </c>
      <c r="F28" s="17">
        <f t="shared" si="5"/>
        <v>352.44</v>
      </c>
      <c r="G28" s="17">
        <f t="shared" si="5"/>
        <v>387.68400000000003</v>
      </c>
      <c r="H28" s="17">
        <f t="shared" si="5"/>
        <v>426.45240000000007</v>
      </c>
      <c r="I28" s="17">
        <f t="shared" si="3"/>
        <v>1807.3764000000001</v>
      </c>
    </row>
    <row r="29" spans="1:9" s="1" customFormat="1" ht="30" customHeight="1" x14ac:dyDescent="0.2">
      <c r="A29" s="9" t="s">
        <v>45</v>
      </c>
      <c r="B29" s="53" t="s">
        <v>46</v>
      </c>
      <c r="C29" s="6" t="s">
        <v>22</v>
      </c>
      <c r="D29" s="17"/>
      <c r="E29" s="17"/>
      <c r="F29" s="17">
        <f t="shared" si="5"/>
        <v>0</v>
      </c>
      <c r="G29" s="17">
        <f t="shared" si="5"/>
        <v>0</v>
      </c>
      <c r="H29" s="17">
        <f t="shared" si="5"/>
        <v>0</v>
      </c>
      <c r="I29" s="17">
        <f t="shared" si="3"/>
        <v>0</v>
      </c>
    </row>
    <row r="30" spans="1:9" s="1" customFormat="1" ht="30" customHeight="1" x14ac:dyDescent="0.2">
      <c r="A30" s="9" t="s">
        <v>47</v>
      </c>
      <c r="B30" s="53" t="s">
        <v>48</v>
      </c>
      <c r="C30" s="6" t="s">
        <v>22</v>
      </c>
      <c r="D30" s="17"/>
      <c r="E30" s="17"/>
      <c r="F30" s="17">
        <f t="shared" si="5"/>
        <v>0</v>
      </c>
      <c r="G30" s="17">
        <f t="shared" si="5"/>
        <v>0</v>
      </c>
      <c r="H30" s="17">
        <f t="shared" si="5"/>
        <v>0</v>
      </c>
      <c r="I30" s="17">
        <f t="shared" si="3"/>
        <v>0</v>
      </c>
    </row>
    <row r="31" spans="1:9" s="1" customFormat="1" ht="15" customHeight="1" x14ac:dyDescent="0.2">
      <c r="A31" s="9" t="s">
        <v>49</v>
      </c>
      <c r="B31" s="53" t="s">
        <v>50</v>
      </c>
      <c r="C31" s="6" t="s">
        <v>22</v>
      </c>
      <c r="D31" s="17"/>
      <c r="E31" s="17"/>
      <c r="F31" s="17">
        <f t="shared" si="5"/>
        <v>0</v>
      </c>
      <c r="G31" s="17">
        <f t="shared" si="5"/>
        <v>0</v>
      </c>
      <c r="H31" s="17">
        <f t="shared" si="5"/>
        <v>0</v>
      </c>
      <c r="I31" s="17">
        <f t="shared" si="3"/>
        <v>0</v>
      </c>
    </row>
    <row r="32" spans="1:9" s="1" customFormat="1" ht="15" customHeight="1" x14ac:dyDescent="0.2">
      <c r="A32" s="9" t="s">
        <v>51</v>
      </c>
      <c r="B32" s="53" t="s">
        <v>52</v>
      </c>
      <c r="C32" s="6" t="s">
        <v>22</v>
      </c>
      <c r="D32" s="17">
        <v>133.25</v>
      </c>
      <c r="E32" s="17">
        <v>133.25</v>
      </c>
      <c r="F32" s="17">
        <f t="shared" si="5"/>
        <v>146.57500000000002</v>
      </c>
      <c r="G32" s="17">
        <f t="shared" si="5"/>
        <v>161.23250000000004</v>
      </c>
      <c r="H32" s="17">
        <f t="shared" si="5"/>
        <v>177.35575000000006</v>
      </c>
      <c r="I32" s="17">
        <f t="shared" si="3"/>
        <v>751.66325000000018</v>
      </c>
    </row>
    <row r="33" spans="1:9" s="1" customFormat="1" ht="15" customHeight="1" x14ac:dyDescent="0.2">
      <c r="A33" s="9" t="s">
        <v>53</v>
      </c>
      <c r="B33" s="53" t="s">
        <v>54</v>
      </c>
      <c r="C33" s="6" t="s">
        <v>22</v>
      </c>
      <c r="D33" s="17"/>
      <c r="E33" s="17"/>
      <c r="F33" s="17">
        <f t="shared" si="5"/>
        <v>0</v>
      </c>
      <c r="G33" s="17">
        <f t="shared" si="5"/>
        <v>0</v>
      </c>
      <c r="H33" s="17">
        <f t="shared" si="5"/>
        <v>0</v>
      </c>
      <c r="I33" s="17">
        <f t="shared" si="3"/>
        <v>0</v>
      </c>
    </row>
    <row r="34" spans="1:9" s="1" customFormat="1" ht="15" customHeight="1" x14ac:dyDescent="0.2">
      <c r="A34" s="9" t="s">
        <v>55</v>
      </c>
      <c r="B34" s="53" t="s">
        <v>56</v>
      </c>
      <c r="C34" s="6" t="s">
        <v>22</v>
      </c>
      <c r="D34" s="17"/>
      <c r="E34" s="17"/>
      <c r="F34" s="17">
        <f t="shared" si="5"/>
        <v>0</v>
      </c>
      <c r="G34" s="17">
        <f t="shared" si="5"/>
        <v>0</v>
      </c>
      <c r="H34" s="17">
        <f t="shared" si="5"/>
        <v>0</v>
      </c>
      <c r="I34" s="17">
        <f t="shared" si="3"/>
        <v>0</v>
      </c>
    </row>
    <row r="35" spans="1:9" s="1" customFormat="1" ht="15" customHeight="1" x14ac:dyDescent="0.2">
      <c r="A35" s="9" t="s">
        <v>57</v>
      </c>
      <c r="B35" s="53" t="s">
        <v>58</v>
      </c>
      <c r="C35" s="6" t="s">
        <v>22</v>
      </c>
      <c r="D35" s="17"/>
      <c r="E35" s="17"/>
      <c r="F35" s="17">
        <f t="shared" si="5"/>
        <v>0</v>
      </c>
      <c r="G35" s="17">
        <f t="shared" si="5"/>
        <v>0</v>
      </c>
      <c r="H35" s="17">
        <f t="shared" si="5"/>
        <v>0</v>
      </c>
      <c r="I35" s="17">
        <f t="shared" si="3"/>
        <v>0</v>
      </c>
    </row>
    <row r="36" spans="1:9" s="1" customFormat="1" ht="15" customHeight="1" x14ac:dyDescent="0.2">
      <c r="A36" s="9" t="s">
        <v>59</v>
      </c>
      <c r="B36" s="53" t="s">
        <v>60</v>
      </c>
      <c r="C36" s="6" t="s">
        <v>22</v>
      </c>
      <c r="D36" s="17"/>
      <c r="E36" s="17"/>
      <c r="F36" s="17">
        <f t="shared" si="5"/>
        <v>0</v>
      </c>
      <c r="G36" s="17">
        <f t="shared" si="5"/>
        <v>0</v>
      </c>
      <c r="H36" s="17">
        <f t="shared" si="5"/>
        <v>0</v>
      </c>
      <c r="I36" s="17">
        <f t="shared" si="3"/>
        <v>0</v>
      </c>
    </row>
    <row r="37" spans="1:9" s="1" customFormat="1" ht="45" customHeight="1" x14ac:dyDescent="0.2">
      <c r="A37" s="9" t="s">
        <v>61</v>
      </c>
      <c r="B37" s="53" t="s">
        <v>62</v>
      </c>
      <c r="C37" s="6" t="s">
        <v>22</v>
      </c>
      <c r="D37" s="17">
        <v>280.74</v>
      </c>
      <c r="E37" s="17">
        <v>280.74</v>
      </c>
      <c r="F37" s="17">
        <f t="shared" si="5"/>
        <v>308.81400000000002</v>
      </c>
      <c r="G37" s="17">
        <f t="shared" si="5"/>
        <v>339.69540000000006</v>
      </c>
      <c r="H37" s="17">
        <f t="shared" si="5"/>
        <v>373.66494000000012</v>
      </c>
      <c r="I37" s="17">
        <f t="shared" si="3"/>
        <v>1583.6543400000003</v>
      </c>
    </row>
    <row r="38" spans="1:9" s="1" customFormat="1" ht="30" customHeight="1" x14ac:dyDescent="0.2">
      <c r="A38" s="9" t="s">
        <v>63</v>
      </c>
      <c r="B38" s="53" t="s">
        <v>64</v>
      </c>
      <c r="C38" s="6" t="s">
        <v>22</v>
      </c>
      <c r="D38" s="17"/>
      <c r="E38" s="17"/>
      <c r="F38" s="17">
        <f t="shared" si="5"/>
        <v>0</v>
      </c>
      <c r="G38" s="17">
        <f t="shared" si="5"/>
        <v>0</v>
      </c>
      <c r="H38" s="17">
        <f t="shared" si="5"/>
        <v>0</v>
      </c>
      <c r="I38" s="17">
        <f t="shared" si="3"/>
        <v>0</v>
      </c>
    </row>
    <row r="39" spans="1:9" s="1" customFormat="1" ht="15" customHeight="1" x14ac:dyDescent="0.2">
      <c r="A39" s="9" t="s">
        <v>65</v>
      </c>
      <c r="B39" s="53" t="s">
        <v>66</v>
      </c>
      <c r="C39" s="6" t="s">
        <v>22</v>
      </c>
      <c r="D39" s="17">
        <v>9.5</v>
      </c>
      <c r="E39" s="17">
        <v>9.5</v>
      </c>
      <c r="F39" s="17">
        <f t="shared" si="5"/>
        <v>10.450000000000001</v>
      </c>
      <c r="G39" s="17">
        <f t="shared" si="5"/>
        <v>11.495000000000003</v>
      </c>
      <c r="H39" s="17">
        <f t="shared" si="5"/>
        <v>12.644500000000004</v>
      </c>
      <c r="I39" s="17">
        <f t="shared" si="3"/>
        <v>53.589500000000015</v>
      </c>
    </row>
    <row r="40" spans="1:9" s="1" customFormat="1" ht="15" customHeight="1" x14ac:dyDescent="0.2">
      <c r="A40" s="9" t="s">
        <v>67</v>
      </c>
      <c r="B40" s="53" t="s">
        <v>68</v>
      </c>
      <c r="C40" s="6" t="s">
        <v>22</v>
      </c>
      <c r="D40" s="17">
        <v>49.09</v>
      </c>
      <c r="E40" s="17">
        <v>49.09</v>
      </c>
      <c r="F40" s="17">
        <f t="shared" si="5"/>
        <v>53.999000000000009</v>
      </c>
      <c r="G40" s="17">
        <f t="shared" si="5"/>
        <v>59.398900000000012</v>
      </c>
      <c r="H40" s="17">
        <f t="shared" si="5"/>
        <v>65.338790000000017</v>
      </c>
      <c r="I40" s="17">
        <f t="shared" si="3"/>
        <v>276.91669000000007</v>
      </c>
    </row>
    <row r="41" spans="1:9" s="1" customFormat="1" ht="15" customHeight="1" x14ac:dyDescent="0.2">
      <c r="A41" s="9" t="s">
        <v>69</v>
      </c>
      <c r="B41" s="53" t="s">
        <v>70</v>
      </c>
      <c r="C41" s="6" t="s">
        <v>22</v>
      </c>
      <c r="D41" s="17"/>
      <c r="E41" s="17"/>
      <c r="F41" s="17">
        <f t="shared" si="5"/>
        <v>0</v>
      </c>
      <c r="G41" s="17">
        <f t="shared" si="5"/>
        <v>0</v>
      </c>
      <c r="H41" s="17">
        <f t="shared" si="5"/>
        <v>0</v>
      </c>
      <c r="I41" s="17">
        <f t="shared" si="3"/>
        <v>0</v>
      </c>
    </row>
    <row r="42" spans="1:9" s="1" customFormat="1" ht="15" customHeight="1" x14ac:dyDescent="0.2">
      <c r="A42" s="9" t="s">
        <v>71</v>
      </c>
      <c r="B42" s="53" t="s">
        <v>72</v>
      </c>
      <c r="C42" s="6" t="s">
        <v>22</v>
      </c>
      <c r="D42" s="17"/>
      <c r="E42" s="17"/>
      <c r="F42" s="17">
        <f t="shared" si="5"/>
        <v>0</v>
      </c>
      <c r="G42" s="17">
        <f t="shared" si="5"/>
        <v>0</v>
      </c>
      <c r="H42" s="17">
        <f t="shared" si="5"/>
        <v>0</v>
      </c>
      <c r="I42" s="17">
        <f t="shared" si="3"/>
        <v>0</v>
      </c>
    </row>
    <row r="43" spans="1:9" s="1" customFormat="1" ht="30" x14ac:dyDescent="0.2">
      <c r="A43" s="9" t="s">
        <v>73</v>
      </c>
      <c r="B43" s="54" t="s">
        <v>74</v>
      </c>
      <c r="C43" s="6" t="s">
        <v>22</v>
      </c>
      <c r="D43" s="17"/>
      <c r="E43" s="17"/>
      <c r="F43" s="17">
        <f t="shared" si="5"/>
        <v>0</v>
      </c>
      <c r="G43" s="17">
        <f t="shared" si="5"/>
        <v>0</v>
      </c>
      <c r="H43" s="17">
        <f t="shared" si="5"/>
        <v>0</v>
      </c>
      <c r="I43" s="17">
        <f t="shared" si="3"/>
        <v>0</v>
      </c>
    </row>
    <row r="44" spans="1:9" s="1" customFormat="1" x14ac:dyDescent="0.2">
      <c r="A44" s="18" t="s">
        <v>75</v>
      </c>
      <c r="B44" s="19" t="s">
        <v>76</v>
      </c>
      <c r="C44" s="20" t="s">
        <v>22</v>
      </c>
      <c r="D44" s="21">
        <v>72.81</v>
      </c>
      <c r="E44" s="21">
        <v>72.81</v>
      </c>
      <c r="F44" s="17">
        <f t="shared" si="5"/>
        <v>80.091000000000008</v>
      </c>
      <c r="G44" s="17">
        <f t="shared" si="5"/>
        <v>88.100100000000012</v>
      </c>
      <c r="H44" s="17">
        <f t="shared" si="5"/>
        <v>96.910110000000017</v>
      </c>
      <c r="I44" s="17">
        <f t="shared" si="3"/>
        <v>410.72121000000004</v>
      </c>
    </row>
    <row r="45" spans="1:9" s="1" customFormat="1" x14ac:dyDescent="0.2">
      <c r="A45" s="9" t="s">
        <v>77</v>
      </c>
      <c r="B45" s="52" t="s">
        <v>78</v>
      </c>
      <c r="C45" s="6" t="s">
        <v>22</v>
      </c>
      <c r="D45" s="17">
        <v>82.81</v>
      </c>
      <c r="E45" s="17">
        <v>82.81</v>
      </c>
      <c r="F45" s="17">
        <f t="shared" si="5"/>
        <v>91.091000000000008</v>
      </c>
      <c r="G45" s="17">
        <f t="shared" si="5"/>
        <v>100.20010000000002</v>
      </c>
      <c r="H45" s="17">
        <f t="shared" si="5"/>
        <v>110.22011000000003</v>
      </c>
      <c r="I45" s="17">
        <f t="shared" si="3"/>
        <v>467.13121000000007</v>
      </c>
    </row>
    <row r="46" spans="1:9" s="1" customFormat="1" ht="15" customHeight="1" x14ac:dyDescent="0.2">
      <c r="A46" s="9" t="s">
        <v>79</v>
      </c>
      <c r="B46" s="32" t="s">
        <v>80</v>
      </c>
      <c r="C46" s="6" t="s">
        <v>22</v>
      </c>
      <c r="D46" s="17"/>
      <c r="E46" s="17"/>
      <c r="F46" s="17">
        <f t="shared" si="5"/>
        <v>0</v>
      </c>
      <c r="G46" s="17">
        <f t="shared" si="5"/>
        <v>0</v>
      </c>
      <c r="H46" s="17">
        <f t="shared" si="5"/>
        <v>0</v>
      </c>
      <c r="I46" s="17">
        <f t="shared" si="3"/>
        <v>0</v>
      </c>
    </row>
    <row r="47" spans="1:9" s="1" customFormat="1" ht="30" customHeight="1" x14ac:dyDescent="0.2">
      <c r="A47" s="9" t="s">
        <v>81</v>
      </c>
      <c r="B47" s="32" t="s">
        <v>82</v>
      </c>
      <c r="C47" s="6" t="s">
        <v>22</v>
      </c>
      <c r="D47" s="17"/>
      <c r="E47" s="17"/>
      <c r="F47" s="17">
        <f t="shared" si="5"/>
        <v>0</v>
      </c>
      <c r="G47" s="17">
        <f t="shared" si="5"/>
        <v>0</v>
      </c>
      <c r="H47" s="17">
        <f t="shared" si="5"/>
        <v>0</v>
      </c>
      <c r="I47" s="17">
        <f t="shared" si="3"/>
        <v>0</v>
      </c>
    </row>
    <row r="48" spans="1:9" s="1" customFormat="1" ht="30" customHeight="1" x14ac:dyDescent="0.2">
      <c r="A48" s="9" t="s">
        <v>83</v>
      </c>
      <c r="B48" s="31" t="s">
        <v>84</v>
      </c>
      <c r="C48" s="6" t="s">
        <v>22</v>
      </c>
      <c r="D48" s="17"/>
      <c r="E48" s="17"/>
      <c r="F48" s="17">
        <f t="shared" si="5"/>
        <v>0</v>
      </c>
      <c r="G48" s="17">
        <f t="shared" si="5"/>
        <v>0</v>
      </c>
      <c r="H48" s="17">
        <f t="shared" si="5"/>
        <v>0</v>
      </c>
      <c r="I48" s="17">
        <f t="shared" si="3"/>
        <v>0</v>
      </c>
    </row>
    <row r="49" spans="1:9" s="2" customFormat="1" ht="30" customHeight="1" x14ac:dyDescent="0.2">
      <c r="A49" s="18" t="s">
        <v>85</v>
      </c>
      <c r="B49" s="19" t="s">
        <v>86</v>
      </c>
      <c r="C49" s="20" t="s">
        <v>22</v>
      </c>
      <c r="D49" s="21">
        <f>SUM(D50:D53)</f>
        <v>0</v>
      </c>
      <c r="E49" s="21">
        <f>SUM(E50:E53)</f>
        <v>0</v>
      </c>
      <c r="F49" s="17">
        <f t="shared" si="5"/>
        <v>0</v>
      </c>
      <c r="G49" s="17">
        <f t="shared" si="5"/>
        <v>0</v>
      </c>
      <c r="H49" s="17">
        <f t="shared" si="5"/>
        <v>0</v>
      </c>
      <c r="I49" s="17">
        <f t="shared" si="3"/>
        <v>0</v>
      </c>
    </row>
    <row r="50" spans="1:9" s="2" customFormat="1" ht="15" customHeight="1" x14ac:dyDescent="0.2">
      <c r="A50" s="9" t="s">
        <v>87</v>
      </c>
      <c r="B50" s="52" t="s">
        <v>88</v>
      </c>
      <c r="C50" s="6" t="s">
        <v>22</v>
      </c>
      <c r="D50" s="17"/>
      <c r="E50" s="17"/>
      <c r="F50" s="17">
        <f t="shared" si="5"/>
        <v>0</v>
      </c>
      <c r="G50" s="17">
        <f t="shared" si="5"/>
        <v>0</v>
      </c>
      <c r="H50" s="17">
        <f t="shared" si="5"/>
        <v>0</v>
      </c>
      <c r="I50" s="17">
        <f t="shared" si="3"/>
        <v>0</v>
      </c>
    </row>
    <row r="51" spans="1:9" s="2" customFormat="1" ht="30" customHeight="1" x14ac:dyDescent="0.2">
      <c r="A51" s="9" t="s">
        <v>89</v>
      </c>
      <c r="B51" s="52" t="s">
        <v>90</v>
      </c>
      <c r="C51" s="6" t="s">
        <v>22</v>
      </c>
      <c r="D51" s="17"/>
      <c r="E51" s="17"/>
      <c r="F51" s="17">
        <f t="shared" si="5"/>
        <v>0</v>
      </c>
      <c r="G51" s="17">
        <f t="shared" si="5"/>
        <v>0</v>
      </c>
      <c r="H51" s="17">
        <f t="shared" si="5"/>
        <v>0</v>
      </c>
      <c r="I51" s="17">
        <f t="shared" si="3"/>
        <v>0</v>
      </c>
    </row>
    <row r="52" spans="1:9" s="2" customFormat="1" ht="20.25" customHeight="1" x14ac:dyDescent="0.2">
      <c r="A52" s="9" t="s">
        <v>91</v>
      </c>
      <c r="B52" s="52" t="s">
        <v>92</v>
      </c>
      <c r="C52" s="6" t="s">
        <v>22</v>
      </c>
      <c r="D52" s="17"/>
      <c r="E52" s="17"/>
      <c r="F52" s="17">
        <f t="shared" si="5"/>
        <v>0</v>
      </c>
      <c r="G52" s="17">
        <f t="shared" si="5"/>
        <v>0</v>
      </c>
      <c r="H52" s="17">
        <f t="shared" si="5"/>
        <v>0</v>
      </c>
      <c r="I52" s="17">
        <f t="shared" si="3"/>
        <v>0</v>
      </c>
    </row>
    <row r="53" spans="1:9" s="2" customFormat="1" ht="21.75" customHeight="1" x14ac:dyDescent="0.2">
      <c r="A53" s="9" t="s">
        <v>93</v>
      </c>
      <c r="B53" s="31" t="s">
        <v>94</v>
      </c>
      <c r="C53" s="6" t="s">
        <v>22</v>
      </c>
      <c r="D53" s="17"/>
      <c r="E53" s="17"/>
      <c r="F53" s="17">
        <f t="shared" si="5"/>
        <v>0</v>
      </c>
      <c r="G53" s="17">
        <f t="shared" si="5"/>
        <v>0</v>
      </c>
      <c r="H53" s="17">
        <f t="shared" si="5"/>
        <v>0</v>
      </c>
      <c r="I53" s="17">
        <f t="shared" si="3"/>
        <v>0</v>
      </c>
    </row>
    <row r="54" spans="1:9" s="3" customFormat="1" ht="21.75" customHeight="1" x14ac:dyDescent="0.2">
      <c r="A54" s="56" t="s">
        <v>121</v>
      </c>
      <c r="B54" s="57" t="s">
        <v>98</v>
      </c>
      <c r="C54" s="8" t="s">
        <v>22</v>
      </c>
      <c r="D54" s="44" t="e">
        <f>C54*(1+11.4/100)</f>
        <v>#VALUE!</v>
      </c>
      <c r="E54" s="44" t="e">
        <f>D54*(1+11.4/100)</f>
        <v>#VALUE!</v>
      </c>
      <c r="F54" s="17" t="e">
        <f t="shared" si="5"/>
        <v>#VALUE!</v>
      </c>
      <c r="G54" s="17" t="e">
        <f t="shared" si="5"/>
        <v>#VALUE!</v>
      </c>
      <c r="H54" s="17" t="e">
        <f t="shared" si="5"/>
        <v>#VALUE!</v>
      </c>
      <c r="I54" s="21" t="e">
        <f t="shared" si="3"/>
        <v>#VALUE!</v>
      </c>
    </row>
    <row r="55" spans="1:9" s="2" customFormat="1" ht="21.75" customHeight="1" x14ac:dyDescent="0.2">
      <c r="A55" s="18"/>
      <c r="B55" s="22" t="s">
        <v>95</v>
      </c>
      <c r="C55" s="20" t="s">
        <v>22</v>
      </c>
      <c r="D55" s="21" t="e">
        <f>D17+D22+D23+D44+D49+D54</f>
        <v>#VALUE!</v>
      </c>
      <c r="E55" s="21" t="e">
        <f>E17+E22+E23+E44+E49+E54</f>
        <v>#VALUE!</v>
      </c>
      <c r="F55" s="21" t="e">
        <f t="shared" ref="F55:H55" si="6">F17+F22+F23+F44+F49+F54</f>
        <v>#VALUE!</v>
      </c>
      <c r="G55" s="21" t="e">
        <f t="shared" si="6"/>
        <v>#VALUE!</v>
      </c>
      <c r="H55" s="21" t="e">
        <f t="shared" si="6"/>
        <v>#VALUE!</v>
      </c>
      <c r="I55" s="21" t="e">
        <f t="shared" si="3"/>
        <v>#VALUE!</v>
      </c>
    </row>
    <row r="56" spans="1:9" s="2" customFormat="1" x14ac:dyDescent="0.2">
      <c r="B56" s="40"/>
      <c r="D56" s="58"/>
      <c r="E56" s="24"/>
      <c r="F56" s="23"/>
      <c r="G56" s="23"/>
      <c r="H56" s="23"/>
      <c r="I56" s="4"/>
    </row>
    <row r="57" spans="1:9" s="2" customFormat="1" x14ac:dyDescent="0.2">
      <c r="A57" s="70" t="s">
        <v>96</v>
      </c>
      <c r="B57" s="70"/>
      <c r="C57" s="70"/>
      <c r="D57" s="70"/>
      <c r="E57" s="70"/>
      <c r="F57" s="70"/>
      <c r="G57" s="70"/>
      <c r="H57" s="70"/>
      <c r="I57" s="70"/>
    </row>
    <row r="58" spans="1:9" s="2" customFormat="1" x14ac:dyDescent="0.2">
      <c r="B58" s="40"/>
      <c r="D58" s="3"/>
      <c r="E58" s="24"/>
      <c r="F58" s="24"/>
      <c r="G58" s="24"/>
      <c r="H58" s="24"/>
      <c r="I58" s="4"/>
    </row>
    <row r="59" spans="1:9" s="2" customFormat="1" ht="30" x14ac:dyDescent="0.2">
      <c r="A59" s="7" t="s">
        <v>1</v>
      </c>
      <c r="B59" s="7" t="s">
        <v>2</v>
      </c>
      <c r="C59" s="7" t="s">
        <v>3</v>
      </c>
      <c r="D59" s="41" t="str">
        <f>D4</f>
        <v>2017 год план</v>
      </c>
      <c r="E59" s="7" t="str">
        <f t="shared" ref="E59:H59" si="7">E4</f>
        <v>2017 год план</v>
      </c>
      <c r="F59" s="7" t="str">
        <f t="shared" si="7"/>
        <v>2018 год план</v>
      </c>
      <c r="G59" s="7" t="str">
        <f t="shared" si="7"/>
        <v>2019 год план</v>
      </c>
      <c r="H59" s="7" t="str">
        <f t="shared" si="7"/>
        <v>2020 год план</v>
      </c>
      <c r="I59" s="7" t="str">
        <f>I15</f>
        <v>Итого  2017-2020</v>
      </c>
    </row>
    <row r="60" spans="1:9" s="2" customFormat="1" x14ac:dyDescent="0.2">
      <c r="A60" s="8">
        <v>1</v>
      </c>
      <c r="B60" s="8">
        <v>2</v>
      </c>
      <c r="C60" s="8">
        <v>3</v>
      </c>
      <c r="D60" s="8">
        <f>D5</f>
        <v>4</v>
      </c>
      <c r="E60" s="8">
        <f>E5</f>
        <v>5</v>
      </c>
      <c r="F60" s="8">
        <f>F5</f>
        <v>6</v>
      </c>
      <c r="G60" s="8">
        <f>G5</f>
        <v>7</v>
      </c>
      <c r="H60" s="8">
        <f>H5</f>
        <v>8</v>
      </c>
      <c r="I60" s="8"/>
    </row>
    <row r="61" spans="1:9" s="2" customFormat="1" x14ac:dyDescent="0.2">
      <c r="A61" s="5" t="s">
        <v>122</v>
      </c>
      <c r="B61" s="25" t="s">
        <v>97</v>
      </c>
      <c r="C61" s="26" t="s">
        <v>22</v>
      </c>
      <c r="D61" s="17">
        <v>593.26</v>
      </c>
      <c r="E61" s="17">
        <v>593.26</v>
      </c>
      <c r="F61" s="28">
        <f>E61*F11</f>
        <v>652.58600000000001</v>
      </c>
      <c r="G61" s="28">
        <f>F61*1.1</f>
        <v>717.84460000000013</v>
      </c>
      <c r="H61" s="17">
        <f t="shared" ref="H61" si="8">G61*1.1</f>
        <v>789.62906000000021</v>
      </c>
      <c r="I61" s="17">
        <f t="shared" ref="I61:I70" si="9">SUM(D61:H61)</f>
        <v>3346.5796600000003</v>
      </c>
    </row>
    <row r="62" spans="1:9" s="2" customFormat="1" x14ac:dyDescent="0.2">
      <c r="A62" s="5" t="s">
        <v>123</v>
      </c>
      <c r="B62" s="25" t="s">
        <v>99</v>
      </c>
      <c r="C62" s="26" t="s">
        <v>22</v>
      </c>
      <c r="D62" s="17"/>
      <c r="E62" s="17">
        <f t="shared" ref="E62" si="10">D62*117.21/100</f>
        <v>0</v>
      </c>
      <c r="F62" s="28">
        <f t="shared" ref="F62" si="11">E62</f>
        <v>0</v>
      </c>
      <c r="G62" s="28">
        <f t="shared" ref="G62:H70" si="12">F62*1.1</f>
        <v>0</v>
      </c>
      <c r="H62" s="17">
        <f t="shared" si="12"/>
        <v>0</v>
      </c>
      <c r="I62" s="17">
        <f t="shared" si="9"/>
        <v>0</v>
      </c>
    </row>
    <row r="63" spans="1:9" s="2" customFormat="1" x14ac:dyDescent="0.2">
      <c r="A63" s="5" t="s">
        <v>124</v>
      </c>
      <c r="B63" s="16" t="s">
        <v>142</v>
      </c>
      <c r="C63" s="6" t="s">
        <v>22</v>
      </c>
      <c r="D63" s="17">
        <v>2897.6</v>
      </c>
      <c r="E63" s="17">
        <v>2897.6</v>
      </c>
      <c r="F63" s="28">
        <f>E63*F11</f>
        <v>3187.36</v>
      </c>
      <c r="G63" s="28">
        <f t="shared" si="12"/>
        <v>3506.0960000000005</v>
      </c>
      <c r="H63" s="17">
        <f t="shared" si="12"/>
        <v>3856.7056000000007</v>
      </c>
      <c r="I63" s="17">
        <f t="shared" si="9"/>
        <v>16345.3616</v>
      </c>
    </row>
    <row r="64" spans="1:9" s="2" customFormat="1" x14ac:dyDescent="0.2">
      <c r="A64" s="5" t="s">
        <v>144</v>
      </c>
      <c r="B64" s="16" t="s">
        <v>143</v>
      </c>
      <c r="C64" s="6" t="s">
        <v>22</v>
      </c>
      <c r="D64" s="17">
        <v>1319.66</v>
      </c>
      <c r="E64" s="17">
        <v>1319.66</v>
      </c>
      <c r="F64" s="28">
        <f>E64*F11</f>
        <v>1451.6260000000002</v>
      </c>
      <c r="G64" s="28">
        <f t="shared" si="12"/>
        <v>1596.7886000000003</v>
      </c>
      <c r="H64" s="17">
        <f t="shared" si="12"/>
        <v>1756.4674600000005</v>
      </c>
      <c r="I64" s="17">
        <f t="shared" si="9"/>
        <v>7444.2020600000014</v>
      </c>
    </row>
    <row r="65" spans="1:9" s="2" customFormat="1" x14ac:dyDescent="0.2">
      <c r="A65" s="5" t="s">
        <v>125</v>
      </c>
      <c r="B65" s="16" t="s">
        <v>100</v>
      </c>
      <c r="C65" s="6" t="s">
        <v>22</v>
      </c>
      <c r="D65" s="27">
        <f>SUM(D66:D69)</f>
        <v>0</v>
      </c>
      <c r="E65" s="27">
        <f>SUM(E66:E69)</f>
        <v>0</v>
      </c>
      <c r="F65" s="27">
        <f t="shared" ref="F65" si="13">SUM(F66:F69)</f>
        <v>0</v>
      </c>
      <c r="G65" s="28">
        <f t="shared" si="12"/>
        <v>0</v>
      </c>
      <c r="H65" s="17">
        <f t="shared" si="12"/>
        <v>0</v>
      </c>
      <c r="I65" s="17">
        <f t="shared" si="9"/>
        <v>0</v>
      </c>
    </row>
    <row r="66" spans="1:9" s="1" customFormat="1" x14ac:dyDescent="0.2">
      <c r="A66" s="9" t="s">
        <v>126</v>
      </c>
      <c r="B66" s="53" t="s">
        <v>101</v>
      </c>
      <c r="C66" s="6" t="s">
        <v>22</v>
      </c>
      <c r="D66" s="30">
        <v>0</v>
      </c>
      <c r="E66" s="30">
        <v>0</v>
      </c>
      <c r="F66" s="30">
        <f>E66</f>
        <v>0</v>
      </c>
      <c r="G66" s="28">
        <f t="shared" si="12"/>
        <v>0</v>
      </c>
      <c r="H66" s="17">
        <f t="shared" si="12"/>
        <v>0</v>
      </c>
      <c r="I66" s="17">
        <f t="shared" si="9"/>
        <v>0</v>
      </c>
    </row>
    <row r="67" spans="1:9" s="1" customFormat="1" x14ac:dyDescent="0.2">
      <c r="A67" s="9" t="s">
        <v>127</v>
      </c>
      <c r="B67" s="53" t="s">
        <v>102</v>
      </c>
      <c r="C67" s="6" t="s">
        <v>22</v>
      </c>
      <c r="D67" s="30">
        <v>0</v>
      </c>
      <c r="E67" s="30">
        <v>0</v>
      </c>
      <c r="F67" s="30">
        <f t="shared" ref="D67:F69" si="14">E67</f>
        <v>0</v>
      </c>
      <c r="G67" s="28">
        <f t="shared" si="12"/>
        <v>0</v>
      </c>
      <c r="H67" s="17">
        <f t="shared" si="12"/>
        <v>0</v>
      </c>
      <c r="I67" s="17">
        <f t="shared" si="9"/>
        <v>0</v>
      </c>
    </row>
    <row r="68" spans="1:9" s="1" customFormat="1" x14ac:dyDescent="0.2">
      <c r="A68" s="9" t="s">
        <v>128</v>
      </c>
      <c r="B68" s="53" t="s">
        <v>103</v>
      </c>
      <c r="C68" s="6" t="s">
        <v>22</v>
      </c>
      <c r="D68" s="30" t="str">
        <f t="shared" si="14"/>
        <v>тыс.руб.</v>
      </c>
      <c r="E68" s="30" t="str">
        <f t="shared" si="14"/>
        <v>тыс.руб.</v>
      </c>
      <c r="F68" s="30" t="str">
        <f t="shared" si="14"/>
        <v>тыс.руб.</v>
      </c>
      <c r="G68" s="28" t="e">
        <f t="shared" si="12"/>
        <v>#VALUE!</v>
      </c>
      <c r="H68" s="17" t="e">
        <f t="shared" si="12"/>
        <v>#VALUE!</v>
      </c>
      <c r="I68" s="17" t="e">
        <f t="shared" si="9"/>
        <v>#VALUE!</v>
      </c>
    </row>
    <row r="69" spans="1:9" s="1" customFormat="1" x14ac:dyDescent="0.2">
      <c r="A69" s="9" t="s">
        <v>129</v>
      </c>
      <c r="B69" s="53" t="s">
        <v>104</v>
      </c>
      <c r="C69" s="6" t="s">
        <v>22</v>
      </c>
      <c r="D69" s="30">
        <v>0</v>
      </c>
      <c r="E69" s="30">
        <v>0</v>
      </c>
      <c r="F69" s="30">
        <f t="shared" si="14"/>
        <v>0</v>
      </c>
      <c r="G69" s="28">
        <f t="shared" si="12"/>
        <v>0</v>
      </c>
      <c r="H69" s="17">
        <f t="shared" si="12"/>
        <v>0</v>
      </c>
      <c r="I69" s="17">
        <f t="shared" si="9"/>
        <v>0</v>
      </c>
    </row>
    <row r="70" spans="1:9" s="1" customFormat="1" x14ac:dyDescent="0.2">
      <c r="A70" s="9" t="s">
        <v>130</v>
      </c>
      <c r="B70" s="25" t="s">
        <v>105</v>
      </c>
      <c r="C70" s="6" t="s">
        <v>22</v>
      </c>
      <c r="D70" s="17">
        <v>6900.61</v>
      </c>
      <c r="E70" s="17">
        <v>6900.61</v>
      </c>
      <c r="F70" s="27">
        <f>E70*F11</f>
        <v>7590.6710000000003</v>
      </c>
      <c r="G70" s="28">
        <f t="shared" si="12"/>
        <v>8349.7381000000005</v>
      </c>
      <c r="H70" s="17">
        <f t="shared" si="12"/>
        <v>9184.7119100000018</v>
      </c>
      <c r="I70" s="17">
        <f t="shared" si="9"/>
        <v>38926.341010000004</v>
      </c>
    </row>
    <row r="71" spans="1:9" s="1" customFormat="1" ht="30" x14ac:dyDescent="0.2">
      <c r="A71" s="9" t="s">
        <v>131</v>
      </c>
      <c r="B71" s="31" t="s">
        <v>106</v>
      </c>
      <c r="C71" s="6" t="s">
        <v>22</v>
      </c>
      <c r="D71" s="17"/>
      <c r="E71" s="17"/>
      <c r="F71" s="17"/>
      <c r="G71" s="17"/>
      <c r="H71" s="17"/>
      <c r="I71" s="17"/>
    </row>
    <row r="72" spans="1:9" s="1" customFormat="1" x14ac:dyDescent="0.2">
      <c r="A72" s="9" t="s">
        <v>132</v>
      </c>
      <c r="B72" s="25" t="s">
        <v>107</v>
      </c>
      <c r="C72" s="6" t="s">
        <v>22</v>
      </c>
      <c r="D72" s="27"/>
      <c r="E72" s="27"/>
      <c r="F72" s="27"/>
      <c r="G72" s="27"/>
      <c r="H72" s="27"/>
      <c r="I72" s="17"/>
    </row>
    <row r="73" spans="1:9" s="1" customFormat="1" ht="30" x14ac:dyDescent="0.2">
      <c r="A73" s="9" t="s">
        <v>133</v>
      </c>
      <c r="B73" s="25" t="s">
        <v>108</v>
      </c>
      <c r="C73" s="6" t="s">
        <v>22</v>
      </c>
      <c r="D73" s="29"/>
      <c r="E73" s="29"/>
      <c r="F73" s="29"/>
      <c r="G73" s="29"/>
      <c r="H73" s="29"/>
      <c r="I73" s="17"/>
    </row>
    <row r="74" spans="1:9" s="1" customFormat="1" x14ac:dyDescent="0.2">
      <c r="A74" s="9" t="s">
        <v>134</v>
      </c>
      <c r="B74" s="25" t="s">
        <v>109</v>
      </c>
      <c r="C74" s="6" t="s">
        <v>22</v>
      </c>
      <c r="D74" s="27">
        <f>D75</f>
        <v>115.88</v>
      </c>
      <c r="E74" s="27">
        <f>E75</f>
        <v>115.88</v>
      </c>
      <c r="F74" s="27">
        <f t="shared" ref="F74:H74" si="15">F75</f>
        <v>127.468</v>
      </c>
      <c r="G74" s="27">
        <f t="shared" si="15"/>
        <v>140.21480000000003</v>
      </c>
      <c r="H74" s="27">
        <f t="shared" si="15"/>
        <v>154.23628000000005</v>
      </c>
      <c r="I74" s="17">
        <f>SUM(D74:H74)</f>
        <v>653.67908000000011</v>
      </c>
    </row>
    <row r="75" spans="1:9" s="1" customFormat="1" ht="30" x14ac:dyDescent="0.2">
      <c r="A75" s="9" t="s">
        <v>135</v>
      </c>
      <c r="B75" s="25" t="s">
        <v>110</v>
      </c>
      <c r="C75" s="6" t="s">
        <v>22</v>
      </c>
      <c r="D75" s="27">
        <v>115.88</v>
      </c>
      <c r="E75" s="27">
        <v>115.88</v>
      </c>
      <c r="F75" s="27">
        <f>E75*F11</f>
        <v>127.468</v>
      </c>
      <c r="G75" s="28">
        <f>F75*1.1</f>
        <v>140.21480000000003</v>
      </c>
      <c r="H75" s="17">
        <f t="shared" ref="H75" si="16">G75*1.1</f>
        <v>154.23628000000005</v>
      </c>
      <c r="I75" s="17">
        <f>SUM(D75:H75)</f>
        <v>653.67908000000011</v>
      </c>
    </row>
    <row r="76" spans="1:9" s="1" customFormat="1" ht="30" x14ac:dyDescent="0.2">
      <c r="A76" s="9" t="s">
        <v>136</v>
      </c>
      <c r="B76" s="25" t="s">
        <v>111</v>
      </c>
      <c r="C76" s="6" t="s">
        <v>22</v>
      </c>
      <c r="D76" s="27"/>
      <c r="E76" s="27"/>
      <c r="F76" s="27"/>
      <c r="G76" s="27"/>
      <c r="H76" s="27"/>
      <c r="I76" s="17"/>
    </row>
    <row r="77" spans="1:9" s="1" customFormat="1" x14ac:dyDescent="0.2">
      <c r="A77" s="9" t="s">
        <v>137</v>
      </c>
      <c r="B77" s="32" t="s">
        <v>112</v>
      </c>
      <c r="C77" s="6" t="s">
        <v>22</v>
      </c>
      <c r="D77" s="29"/>
      <c r="E77" s="29"/>
      <c r="F77" s="29"/>
      <c r="G77" s="29"/>
      <c r="H77" s="29"/>
      <c r="I77" s="17"/>
    </row>
    <row r="78" spans="1:9" s="1" customFormat="1" x14ac:dyDescent="0.2">
      <c r="A78" s="9" t="s">
        <v>138</v>
      </c>
      <c r="B78" s="25" t="s">
        <v>113</v>
      </c>
      <c r="C78" s="6" t="s">
        <v>22</v>
      </c>
      <c r="D78" s="29"/>
      <c r="E78" s="29"/>
      <c r="F78" s="29"/>
      <c r="G78" s="29"/>
      <c r="H78" s="29"/>
      <c r="I78" s="17"/>
    </row>
    <row r="79" spans="1:9" s="1" customFormat="1" x14ac:dyDescent="0.2">
      <c r="A79" s="18"/>
      <c r="B79" s="22" t="s">
        <v>114</v>
      </c>
      <c r="C79" s="20" t="s">
        <v>22</v>
      </c>
      <c r="D79" s="21">
        <f>D61+D62+D63+D65+D70+D71+D72+D73+D74+D77+D78</f>
        <v>10507.349999999999</v>
      </c>
      <c r="E79" s="21">
        <f>E61+E62+E63+E65+E70+E71+E72+E73+E74+E77+E78</f>
        <v>10507.349999999999</v>
      </c>
      <c r="F79" s="21">
        <f>F61+F62+F63+F65+F70+F71+F72+F73+F74+F77+F78</f>
        <v>11558.085000000001</v>
      </c>
      <c r="G79" s="21">
        <f t="shared" ref="G79:H79" si="17">G61+G62+G63+G65+G70+G71+G72+G73+G74+G77+G78</f>
        <v>12713.8935</v>
      </c>
      <c r="H79" s="21">
        <f t="shared" si="17"/>
        <v>13985.282850000001</v>
      </c>
      <c r="I79" s="21">
        <f>SUM(D79:H79)</f>
        <v>59271.961349999998</v>
      </c>
    </row>
    <row r="80" spans="1:9" s="1" customFormat="1" x14ac:dyDescent="0.2">
      <c r="A80" s="3"/>
      <c r="B80" s="40"/>
      <c r="C80" s="2"/>
      <c r="D80" s="48"/>
      <c r="E80" s="33"/>
      <c r="F80" s="33"/>
      <c r="G80" s="33"/>
      <c r="H80" s="33"/>
      <c r="I80" s="4"/>
    </row>
    <row r="81" spans="1:9" s="1" customFormat="1" ht="27.75" customHeight="1" x14ac:dyDescent="0.2">
      <c r="A81" s="71" t="s">
        <v>115</v>
      </c>
      <c r="B81" s="71"/>
      <c r="C81" s="71"/>
      <c r="D81" s="71"/>
      <c r="E81" s="71"/>
      <c r="F81" s="71"/>
      <c r="G81" s="71"/>
      <c r="H81" s="71"/>
      <c r="I81" s="71"/>
    </row>
    <row r="82" spans="1:9" x14ac:dyDescent="0.2">
      <c r="A82" s="34"/>
      <c r="B82" s="34"/>
      <c r="C82" s="34"/>
      <c r="D82" s="49"/>
      <c r="E82" s="23"/>
      <c r="F82" s="23"/>
      <c r="G82" s="23"/>
      <c r="H82" s="23"/>
    </row>
    <row r="83" spans="1:9" ht="30" x14ac:dyDescent="0.2">
      <c r="A83" s="5" t="s">
        <v>1</v>
      </c>
      <c r="B83" s="5" t="s">
        <v>2</v>
      </c>
      <c r="C83" s="5" t="s">
        <v>3</v>
      </c>
      <c r="D83" s="41" t="str">
        <f>D4</f>
        <v>2017 год план</v>
      </c>
      <c r="E83" s="7" t="str">
        <f t="shared" ref="E83:H83" si="18">E4</f>
        <v>2017 год план</v>
      </c>
      <c r="F83" s="7" t="str">
        <f t="shared" si="18"/>
        <v>2018 год план</v>
      </c>
      <c r="G83" s="7" t="str">
        <f t="shared" si="18"/>
        <v>2019 год план</v>
      </c>
      <c r="H83" s="7" t="str">
        <f t="shared" si="18"/>
        <v>2020 год план</v>
      </c>
      <c r="I83" s="7" t="str">
        <f>I59</f>
        <v>Итого  2017-2020</v>
      </c>
    </row>
    <row r="84" spans="1:9" x14ac:dyDescent="0.2">
      <c r="A84" s="8">
        <v>1</v>
      </c>
      <c r="B84" s="8">
        <v>2</v>
      </c>
      <c r="C84" s="8">
        <v>3</v>
      </c>
      <c r="D84" s="8">
        <f>D5</f>
        <v>4</v>
      </c>
      <c r="E84" s="8">
        <f>E5</f>
        <v>5</v>
      </c>
      <c r="F84" s="8">
        <f>F5</f>
        <v>6</v>
      </c>
      <c r="G84" s="8">
        <f>G5</f>
        <v>7</v>
      </c>
      <c r="H84" s="8">
        <f>H5</f>
        <v>8</v>
      </c>
      <c r="I84" s="8"/>
    </row>
    <row r="85" spans="1:9" ht="45" x14ac:dyDescent="0.2">
      <c r="A85" s="35" t="s">
        <v>116</v>
      </c>
      <c r="B85" s="36" t="s">
        <v>115</v>
      </c>
      <c r="C85" s="37" t="s">
        <v>22</v>
      </c>
      <c r="D85" s="50"/>
      <c r="E85" s="38"/>
      <c r="F85" s="38"/>
      <c r="G85" s="38"/>
      <c r="H85" s="38"/>
      <c r="I85" s="28"/>
    </row>
    <row r="86" spans="1:9" ht="36" customHeight="1" x14ac:dyDescent="0.2">
      <c r="A86" s="18" t="s">
        <v>139</v>
      </c>
      <c r="B86" s="22" t="s">
        <v>117</v>
      </c>
      <c r="C86" s="20" t="s">
        <v>22</v>
      </c>
      <c r="D86" s="39" t="e">
        <f t="shared" ref="D86:I86" si="19">D55+D79+D85</f>
        <v>#VALUE!</v>
      </c>
      <c r="E86" s="39" t="e">
        <f t="shared" si="19"/>
        <v>#VALUE!</v>
      </c>
      <c r="F86" s="39" t="e">
        <f t="shared" si="19"/>
        <v>#VALUE!</v>
      </c>
      <c r="G86" s="39" t="e">
        <f t="shared" si="19"/>
        <v>#VALUE!</v>
      </c>
      <c r="H86" s="39" t="e">
        <f t="shared" si="19"/>
        <v>#VALUE!</v>
      </c>
      <c r="I86" s="39" t="e">
        <f t="shared" si="19"/>
        <v>#VALUE!</v>
      </c>
    </row>
    <row r="87" spans="1:9" s="2" customFormat="1" x14ac:dyDescent="0.2">
      <c r="B87" s="72"/>
      <c r="D87" s="3"/>
    </row>
    <row r="88" spans="1:9" s="2" customFormat="1" x14ac:dyDescent="0.2">
      <c r="B88" s="72"/>
      <c r="D88" s="3"/>
    </row>
    <row r="89" spans="1:9" s="2" customFormat="1" x14ac:dyDescent="0.2">
      <c r="A89" s="73" t="s">
        <v>148</v>
      </c>
      <c r="B89" s="73"/>
      <c r="C89" s="73"/>
      <c r="D89" s="73"/>
      <c r="E89" s="73"/>
      <c r="F89" s="73"/>
      <c r="G89" s="73"/>
      <c r="H89" s="73"/>
      <c r="I89" s="73"/>
    </row>
    <row r="90" spans="1:9" s="2" customFormat="1" x14ac:dyDescent="0.2">
      <c r="B90" s="40"/>
      <c r="D90" s="3"/>
    </row>
    <row r="91" spans="1:9" s="2" customFormat="1" x14ac:dyDescent="0.2">
      <c r="B91" s="40"/>
      <c r="D91" s="3"/>
    </row>
    <row r="92" spans="1:9" s="2" customFormat="1" x14ac:dyDescent="0.2">
      <c r="B92" s="40"/>
      <c r="D92" s="3"/>
    </row>
    <row r="93" spans="1:9" s="2" customFormat="1" x14ac:dyDescent="0.2">
      <c r="B93" s="40"/>
      <c r="D93" s="3"/>
    </row>
    <row r="94" spans="1:9" s="2" customFormat="1" x14ac:dyDescent="0.2">
      <c r="B94" s="40"/>
      <c r="D94" s="3"/>
    </row>
    <row r="95" spans="1:9" s="2" customFormat="1" x14ac:dyDescent="0.2">
      <c r="B95" s="40"/>
      <c r="D95" s="3"/>
    </row>
    <row r="96" spans="1:9" s="2" customFormat="1" x14ac:dyDescent="0.2">
      <c r="B96" s="40"/>
      <c r="D96" s="3"/>
    </row>
    <row r="97" spans="2:4" s="2" customFormat="1" x14ac:dyDescent="0.2">
      <c r="B97" s="40"/>
      <c r="D97" s="3"/>
    </row>
    <row r="98" spans="2:4" s="2" customFormat="1" x14ac:dyDescent="0.2">
      <c r="B98" s="40"/>
      <c r="D98" s="3"/>
    </row>
  </sheetData>
  <mergeCells count="11">
    <mergeCell ref="A13:C13"/>
    <mergeCell ref="A57:I57"/>
    <mergeCell ref="A81:I81"/>
    <mergeCell ref="B87:B88"/>
    <mergeCell ref="A89:I89"/>
    <mergeCell ref="A1:I1"/>
    <mergeCell ref="A2:C2"/>
    <mergeCell ref="A3:A4"/>
    <mergeCell ref="B3:B4"/>
    <mergeCell ref="C3:C4"/>
    <mergeCell ref="E3:H3"/>
  </mergeCells>
  <dataValidations count="1">
    <dataValidation type="decimal" allowBlank="1" showInputMessage="1" showErrorMessage="1" errorTitle="Внимание" error="Допускается ввод только действительных чисел!" sqref="I85 D6:H8 F61:F64 D66:E69 H76:H78 G61:G70 D49:E49 F66:F70 H73:H74 D73:G78 D54:E54 D10:H10 D44:E44">
      <formula1>-9.99999999999999E+23</formula1>
      <formula2>9.99999999999999E+23</formula2>
    </dataValidation>
  </dataValidations>
  <hyperlinks>
    <hyperlink ref="B53" location="'Расшифровка расходов'!A1" tooltip="Прочие расходы из прибыли" display="Прочие расходы из прибыли"/>
    <hyperlink ref="B48" location="'Расшифровка расходов'!A1" tooltip="Другие обоснованные внереализационные расходы" display="Другие обоснованные внереализационные расходы"/>
    <hyperlink ref="B71" location="'Расшифровка расходов'!A1" tooltip="Другие прочие неподконтрольные расходы" display="Другие прочие неподконтрольные расходы"/>
    <hyperlink ref="B43" location="'Расшифровка расходов'!A1" tooltip="Другие прочие подконтрольные расходы" display="Другие прочие подконтрольные расходы"/>
  </hyperlinks>
  <pageMargins left="0.74803149606299213" right="0.74803149606299213" top="0.98425196850393704" bottom="0.98425196850393704" header="0.51181102362204722" footer="0.51181102362204722"/>
  <pageSetup paperSize="9" scale="62" fitToHeight="0" orientation="landscape" r:id="rId1"/>
  <headerFooter alignWithMargins="0"/>
  <rowBreaks count="1" manualBreakCount="1">
    <brk id="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view="pageBreakPreview" zoomScale="72" zoomScaleNormal="85" zoomScaleSheetLayoutView="72" workbookViewId="0">
      <pane xSplit="3" ySplit="5" topLeftCell="D63" activePane="bottomRight" state="frozen"/>
      <selection activeCell="B49" sqref="B49"/>
      <selection pane="topRight" activeCell="B49" sqref="B49"/>
      <selection pane="bottomLeft" activeCell="B49" sqref="B49"/>
      <selection pane="bottomRight" activeCell="E54" sqref="E54"/>
    </sheetView>
  </sheetViews>
  <sheetFormatPr defaultRowHeight="15" x14ac:dyDescent="0.2"/>
  <cols>
    <col min="1" max="1" width="13.6640625" style="4" customWidth="1"/>
    <col min="2" max="2" width="59.1640625" style="55" customWidth="1"/>
    <col min="3" max="3" width="15.6640625" style="4" customWidth="1"/>
    <col min="4" max="4" width="29.5" style="51" customWidth="1"/>
    <col min="5" max="5" width="32.83203125" style="4" customWidth="1"/>
    <col min="6" max="7" width="24.1640625" style="4" hidden="1" customWidth="1"/>
    <col min="8" max="8" width="26.6640625" style="4" hidden="1" customWidth="1"/>
    <col min="9" max="12" width="9.33203125" style="4"/>
    <col min="13" max="13" width="44.33203125" style="4" customWidth="1"/>
    <col min="14" max="16384" width="9.33203125" style="4"/>
  </cols>
  <sheetData>
    <row r="1" spans="1:8" s="2" customFormat="1" ht="34.5" customHeight="1" x14ac:dyDescent="0.2">
      <c r="A1" s="75" t="s">
        <v>147</v>
      </c>
      <c r="B1" s="75"/>
      <c r="C1" s="75"/>
      <c r="D1" s="75"/>
      <c r="E1" s="75"/>
      <c r="F1" s="75"/>
      <c r="G1" s="75"/>
      <c r="H1" s="75"/>
    </row>
    <row r="2" spans="1:8" s="2" customFormat="1" ht="20.25" customHeight="1" x14ac:dyDescent="0.2">
      <c r="A2" s="64" t="s">
        <v>0</v>
      </c>
      <c r="B2" s="64"/>
      <c r="C2" s="64"/>
      <c r="D2" s="3"/>
    </row>
    <row r="3" spans="1:8" s="60" customFormat="1" ht="25.5" customHeight="1" x14ac:dyDescent="0.2">
      <c r="A3" s="65" t="s">
        <v>1</v>
      </c>
      <c r="B3" s="67" t="s">
        <v>2</v>
      </c>
      <c r="C3" s="67" t="s">
        <v>3</v>
      </c>
      <c r="D3" s="62" t="s">
        <v>141</v>
      </c>
      <c r="E3" s="69" t="s">
        <v>151</v>
      </c>
      <c r="F3" s="69"/>
      <c r="G3" s="69"/>
      <c r="H3" s="59"/>
    </row>
    <row r="4" spans="1:8" s="2" customFormat="1" x14ac:dyDescent="0.2">
      <c r="A4" s="66"/>
      <c r="B4" s="68"/>
      <c r="C4" s="68"/>
      <c r="D4" s="41" t="s">
        <v>149</v>
      </c>
      <c r="E4" s="7" t="s">
        <v>5</v>
      </c>
      <c r="F4" s="7" t="s">
        <v>119</v>
      </c>
      <c r="G4" s="7" t="s">
        <v>120</v>
      </c>
      <c r="H4" s="4"/>
    </row>
    <row r="5" spans="1:8" s="2" customFormat="1" x14ac:dyDescent="0.2">
      <c r="A5" s="8">
        <v>1</v>
      </c>
      <c r="B5" s="8">
        <v>2</v>
      </c>
      <c r="C5" s="8">
        <v>3</v>
      </c>
      <c r="D5" s="8">
        <f t="shared" ref="D5" si="0">C5+1</f>
        <v>4</v>
      </c>
      <c r="E5" s="8">
        <f t="shared" ref="E5" si="1">D5+1</f>
        <v>5</v>
      </c>
      <c r="F5" s="8">
        <f t="shared" ref="F5" si="2">E5+1</f>
        <v>6</v>
      </c>
      <c r="G5" s="8">
        <f t="shared" ref="G5" si="3">F5+1</f>
        <v>7</v>
      </c>
      <c r="H5" s="4"/>
    </row>
    <row r="6" spans="1:8" s="2" customFormat="1" ht="24.75" customHeight="1" x14ac:dyDescent="0.2">
      <c r="A6" s="9" t="s">
        <v>6</v>
      </c>
      <c r="B6" s="10" t="s">
        <v>145</v>
      </c>
      <c r="C6" s="62" t="s">
        <v>7</v>
      </c>
      <c r="D6" s="42"/>
      <c r="E6" s="11">
        <v>0</v>
      </c>
      <c r="F6" s="11">
        <v>0</v>
      </c>
      <c r="G6" s="11">
        <v>0</v>
      </c>
      <c r="H6" s="4"/>
    </row>
    <row r="7" spans="1:8" s="2" customFormat="1" ht="30" x14ac:dyDescent="0.2">
      <c r="A7" s="9" t="s">
        <v>8</v>
      </c>
      <c r="B7" s="10" t="s">
        <v>9</v>
      </c>
      <c r="C7" s="62" t="s">
        <v>7</v>
      </c>
      <c r="D7" s="43"/>
      <c r="E7" s="12">
        <f>D7</f>
        <v>0</v>
      </c>
      <c r="F7" s="12">
        <f>E7</f>
        <v>0</v>
      </c>
      <c r="G7" s="12">
        <f>F7</f>
        <v>0</v>
      </c>
      <c r="H7" s="4"/>
    </row>
    <row r="8" spans="1:8" s="2" customFormat="1" x14ac:dyDescent="0.2">
      <c r="A8" s="9" t="s">
        <v>10</v>
      </c>
      <c r="B8" s="10" t="s">
        <v>11</v>
      </c>
      <c r="C8" s="62" t="s">
        <v>12</v>
      </c>
      <c r="D8" s="43">
        <v>1246.2</v>
      </c>
      <c r="E8" s="12">
        <v>1394.79</v>
      </c>
      <c r="F8" s="12">
        <v>1394.79</v>
      </c>
      <c r="G8" s="12">
        <v>1394.79</v>
      </c>
      <c r="H8" s="4"/>
    </row>
    <row r="9" spans="1:8" s="2" customFormat="1" x14ac:dyDescent="0.2">
      <c r="A9" s="9" t="s">
        <v>13</v>
      </c>
      <c r="B9" s="10" t="s">
        <v>14</v>
      </c>
      <c r="C9" s="62" t="s">
        <v>7</v>
      </c>
      <c r="D9" s="13">
        <v>0</v>
      </c>
      <c r="E9" s="13">
        <f t="shared" ref="E9" si="4">IF(D8=0,0,(E8-D8)/D8)*100</f>
        <v>11.923447279730373</v>
      </c>
      <c r="F9" s="13">
        <f t="shared" ref="F9" si="5">IF(E8=0,0,(F8-E8)/E8)*100</f>
        <v>0</v>
      </c>
      <c r="G9" s="13">
        <f t="shared" ref="G9" si="6">IF(F8=0,0,(G8-F8)/F8)*100</f>
        <v>0</v>
      </c>
      <c r="H9" s="4"/>
    </row>
    <row r="10" spans="1:8" s="2" customFormat="1" ht="30" x14ac:dyDescent="0.2">
      <c r="A10" s="9" t="s">
        <v>15</v>
      </c>
      <c r="B10" s="52" t="s">
        <v>16</v>
      </c>
      <c r="C10" s="6"/>
      <c r="D10" s="14">
        <v>1.1299999999999999</v>
      </c>
      <c r="E10" s="14">
        <v>1.1299999999999999</v>
      </c>
      <c r="F10" s="14">
        <v>0.75</v>
      </c>
      <c r="G10" s="14">
        <v>0.75</v>
      </c>
      <c r="H10" s="4"/>
    </row>
    <row r="11" spans="1:8" s="2" customFormat="1" x14ac:dyDescent="0.2">
      <c r="A11" s="9" t="s">
        <v>17</v>
      </c>
      <c r="B11" s="52" t="s">
        <v>18</v>
      </c>
      <c r="C11" s="6"/>
      <c r="D11" s="15">
        <v>1</v>
      </c>
      <c r="E11" s="15">
        <v>1.1000000000000001</v>
      </c>
      <c r="F11" s="15">
        <v>1.05</v>
      </c>
      <c r="G11" s="15">
        <v>1.05</v>
      </c>
      <c r="H11" s="4"/>
    </row>
    <row r="12" spans="1:8" s="2" customFormat="1" x14ac:dyDescent="0.2">
      <c r="B12" s="40"/>
      <c r="D12" s="3"/>
      <c r="H12" s="4"/>
    </row>
    <row r="13" spans="1:8" s="2" customFormat="1" x14ac:dyDescent="0.2">
      <c r="A13" s="64" t="s">
        <v>19</v>
      </c>
      <c r="B13" s="64"/>
      <c r="C13" s="64"/>
      <c r="D13" s="3"/>
      <c r="E13" s="3"/>
      <c r="F13" s="3"/>
      <c r="G13" s="3"/>
      <c r="H13" s="3"/>
    </row>
    <row r="14" spans="1:8" s="2" customFormat="1" x14ac:dyDescent="0.2">
      <c r="B14" s="40"/>
      <c r="D14" s="3"/>
      <c r="H14" s="4"/>
    </row>
    <row r="15" spans="1:8" s="2" customFormat="1" ht="30" x14ac:dyDescent="0.2">
      <c r="A15" s="7" t="s">
        <v>1</v>
      </c>
      <c r="B15" s="7" t="s">
        <v>2</v>
      </c>
      <c r="C15" s="7" t="s">
        <v>3</v>
      </c>
      <c r="D15" s="41" t="s">
        <v>4</v>
      </c>
      <c r="E15" s="7" t="s">
        <v>5</v>
      </c>
      <c r="F15" s="7" t="s">
        <v>119</v>
      </c>
      <c r="G15" s="7" t="s">
        <v>120</v>
      </c>
      <c r="H15" s="7" t="s">
        <v>150</v>
      </c>
    </row>
    <row r="16" spans="1:8" s="2" customFormat="1" x14ac:dyDescent="0.2">
      <c r="A16" s="8">
        <v>1</v>
      </c>
      <c r="B16" s="8">
        <v>2</v>
      </c>
      <c r="C16" s="8">
        <v>3</v>
      </c>
      <c r="D16" s="8">
        <f t="shared" ref="D16:G16" si="7">D5</f>
        <v>4</v>
      </c>
      <c r="E16" s="8">
        <f t="shared" si="7"/>
        <v>5</v>
      </c>
      <c r="F16" s="8">
        <f t="shared" si="7"/>
        <v>6</v>
      </c>
      <c r="G16" s="8">
        <f t="shared" si="7"/>
        <v>7</v>
      </c>
      <c r="H16" s="8"/>
    </row>
    <row r="17" spans="1:13" s="2" customFormat="1" x14ac:dyDescent="0.2">
      <c r="A17" s="9" t="s">
        <v>20</v>
      </c>
      <c r="B17" s="16" t="s">
        <v>21</v>
      </c>
      <c r="C17" s="6" t="s">
        <v>22</v>
      </c>
      <c r="D17" s="17">
        <f>D18+D21</f>
        <v>5545.5699999999988</v>
      </c>
      <c r="E17" s="17">
        <f>E18+E21</f>
        <v>33347.442710000003</v>
      </c>
      <c r="F17" s="17">
        <f t="shared" ref="F17:G17" si="8">F18+F21</f>
        <v>35014.814845500005</v>
      </c>
      <c r="G17" s="17">
        <f t="shared" si="8"/>
        <v>36765.555587775001</v>
      </c>
      <c r="H17" s="17">
        <f>E17+F17+G17</f>
        <v>105127.81314327501</v>
      </c>
    </row>
    <row r="18" spans="1:13" s="2" customFormat="1" x14ac:dyDescent="0.2">
      <c r="A18" s="9" t="s">
        <v>23</v>
      </c>
      <c r="B18" s="52" t="s">
        <v>24</v>
      </c>
      <c r="C18" s="6" t="s">
        <v>22</v>
      </c>
      <c r="D18" s="17">
        <f>D19+D20</f>
        <v>4739.5399999999991</v>
      </c>
      <c r="E18" s="17">
        <f>E19+E20</f>
        <v>7280.8079799999996</v>
      </c>
      <c r="F18" s="17">
        <f t="shared" ref="F18" si="9">F19+F20</f>
        <v>7644.8483789999991</v>
      </c>
      <c r="G18" s="17">
        <f t="shared" ref="G18" si="10">G19+G20</f>
        <v>8027.0907979499998</v>
      </c>
      <c r="H18" s="17">
        <f t="shared" ref="H18:H43" si="11">E18+F18+G18</f>
        <v>22952.747156949998</v>
      </c>
    </row>
    <row r="19" spans="1:13" s="1" customFormat="1" x14ac:dyDescent="0.2">
      <c r="A19" s="9" t="s">
        <v>25</v>
      </c>
      <c r="B19" s="52" t="s">
        <v>26</v>
      </c>
      <c r="C19" s="6" t="s">
        <v>22</v>
      </c>
      <c r="D19" s="21">
        <v>1521.4563000000001</v>
      </c>
      <c r="E19" s="17">
        <v>4997.4552999999996</v>
      </c>
      <c r="F19" s="17">
        <f>E19*F$11</f>
        <v>5247.3280649999997</v>
      </c>
      <c r="G19" s="17">
        <f>F19*G$11</f>
        <v>5509.6944682499998</v>
      </c>
      <c r="H19" s="17">
        <f t="shared" si="11"/>
        <v>15754.477833249999</v>
      </c>
    </row>
    <row r="20" spans="1:13" s="1" customFormat="1" x14ac:dyDescent="0.2">
      <c r="A20" s="9" t="s">
        <v>27</v>
      </c>
      <c r="B20" s="52" t="s">
        <v>28</v>
      </c>
      <c r="C20" s="6" t="s">
        <v>22</v>
      </c>
      <c r="D20" s="21">
        <f>9558.99-D24-D19</f>
        <v>3218.0836999999992</v>
      </c>
      <c r="E20" s="17">
        <f>([2]Лист1!$C$6+[2]Лист1!$C$7+[2]Лист1!$C$8+[2]Лист1!$C$9)/1000+115.05682+59.06324</f>
        <v>2283.35268</v>
      </c>
      <c r="F20" s="17">
        <f>E20*F$11</f>
        <v>2397.5203139999999</v>
      </c>
      <c r="G20" s="17">
        <f t="shared" ref="G20" si="12">F20*G$11</f>
        <v>2517.3963297</v>
      </c>
      <c r="H20" s="17">
        <f t="shared" si="11"/>
        <v>7198.2693236999994</v>
      </c>
    </row>
    <row r="21" spans="1:13" s="1" customFormat="1" ht="60" x14ac:dyDescent="0.2">
      <c r="A21" s="9" t="s">
        <v>29</v>
      </c>
      <c r="B21" s="52" t="s">
        <v>30</v>
      </c>
      <c r="C21" s="6" t="s">
        <v>22</v>
      </c>
      <c r="D21" s="21">
        <v>806.03</v>
      </c>
      <c r="E21" s="17">
        <f>[3]Лист1!$C$8/1000</f>
        <v>26066.634730000002</v>
      </c>
      <c r="F21" s="17">
        <f>E21*F$11</f>
        <v>27369.966466500002</v>
      </c>
      <c r="G21" s="17">
        <f t="shared" ref="G21" si="13">F21*G$11</f>
        <v>28738.464789825004</v>
      </c>
      <c r="H21" s="17">
        <f t="shared" si="11"/>
        <v>82175.065986325004</v>
      </c>
    </row>
    <row r="22" spans="1:13" s="2" customFormat="1" x14ac:dyDescent="0.2">
      <c r="A22" s="9" t="s">
        <v>31</v>
      </c>
      <c r="B22" s="16" t="s">
        <v>32</v>
      </c>
      <c r="C22" s="6" t="s">
        <v>22</v>
      </c>
      <c r="D22" s="21">
        <f>'[1]п 1.15 2017'!C15</f>
        <v>20428.189999999999</v>
      </c>
      <c r="E22" s="17">
        <f>'[1]п 1.15 2017'!D15</f>
        <v>25474.6368</v>
      </c>
      <c r="F22" s="17">
        <f>E22*F$11</f>
        <v>26748.368640000001</v>
      </c>
      <c r="G22" s="17">
        <f t="shared" ref="G22" si="14">F22*G$11</f>
        <v>28085.787072000003</v>
      </c>
      <c r="H22" s="17">
        <f t="shared" si="11"/>
        <v>80308.792512</v>
      </c>
    </row>
    <row r="23" spans="1:13" s="2" customFormat="1" x14ac:dyDescent="0.2">
      <c r="A23" s="9" t="s">
        <v>33</v>
      </c>
      <c r="B23" s="16" t="s">
        <v>34</v>
      </c>
      <c r="C23" s="6" t="s">
        <v>22</v>
      </c>
      <c r="D23" s="21">
        <f>D24+D27</f>
        <v>5575.2274500000003</v>
      </c>
      <c r="E23" s="17">
        <f>E24+E27</f>
        <v>7541.2736100000002</v>
      </c>
      <c r="F23" s="17">
        <f>F24+F27</f>
        <v>7918.3372905000006</v>
      </c>
      <c r="G23" s="17">
        <f t="shared" ref="G23" si="15">G24+G27</f>
        <v>8314.2541550250007</v>
      </c>
      <c r="H23" s="17">
        <f t="shared" si="11"/>
        <v>23773.865055524999</v>
      </c>
    </row>
    <row r="24" spans="1:13" s="1" customFormat="1" x14ac:dyDescent="0.2">
      <c r="A24" s="9" t="s">
        <v>35</v>
      </c>
      <c r="B24" s="52" t="s">
        <v>36</v>
      </c>
      <c r="C24" s="6" t="s">
        <v>22</v>
      </c>
      <c r="D24" s="21">
        <f>D25+D26</f>
        <v>4819.4500000000007</v>
      </c>
      <c r="E24" s="17">
        <f>E25+E26</f>
        <v>6717.5591199999999</v>
      </c>
      <c r="F24" s="17">
        <f>F25+F26</f>
        <v>7053.4370760000002</v>
      </c>
      <c r="G24" s="17">
        <f>G25+G26</f>
        <v>7406.1089297999997</v>
      </c>
      <c r="H24" s="17">
        <f t="shared" si="11"/>
        <v>21177.105125800001</v>
      </c>
    </row>
    <row r="25" spans="1:13" s="1" customFormat="1" ht="30" x14ac:dyDescent="0.2">
      <c r="A25" s="9" t="s">
        <v>37</v>
      </c>
      <c r="B25" s="52" t="s">
        <v>38</v>
      </c>
      <c r="C25" s="6"/>
      <c r="D25" s="21">
        <v>939.77</v>
      </c>
      <c r="E25" s="17">
        <f>[3]Лист1!$C$13/1000</f>
        <v>2404.0010000000002</v>
      </c>
      <c r="F25" s="17">
        <f t="shared" ref="F25:G26" si="16">E25*F$11</f>
        <v>2524.2010500000001</v>
      </c>
      <c r="G25" s="17">
        <f t="shared" si="16"/>
        <v>2650.4111025000002</v>
      </c>
      <c r="H25" s="17">
        <f t="shared" si="11"/>
        <v>7578.6131525000001</v>
      </c>
    </row>
    <row r="26" spans="1:13" s="1" customFormat="1" x14ac:dyDescent="0.2">
      <c r="A26" s="9" t="s">
        <v>39</v>
      </c>
      <c r="B26" s="52" t="s">
        <v>40</v>
      </c>
      <c r="C26" s="6"/>
      <c r="D26" s="21">
        <f>7189.22-D25-2369.77</f>
        <v>3879.6800000000007</v>
      </c>
      <c r="E26" s="17">
        <f>[2]Лист1!$C$12/1000</f>
        <v>4313.5581199999997</v>
      </c>
      <c r="F26" s="17">
        <f t="shared" si="16"/>
        <v>4529.2360259999996</v>
      </c>
      <c r="G26" s="17">
        <f t="shared" si="16"/>
        <v>4755.6978272999995</v>
      </c>
      <c r="H26" s="17">
        <f t="shared" si="11"/>
        <v>13598.491973299999</v>
      </c>
    </row>
    <row r="27" spans="1:13" s="2" customFormat="1" ht="30" x14ac:dyDescent="0.2">
      <c r="A27" s="9" t="s">
        <v>41</v>
      </c>
      <c r="B27" s="52" t="s">
        <v>42</v>
      </c>
      <c r="C27" s="6" t="s">
        <v>22</v>
      </c>
      <c r="D27" s="21">
        <f>SUM(D28:D43)</f>
        <v>755.77744999999993</v>
      </c>
      <c r="E27" s="17">
        <f>SUM(E28:E43)</f>
        <v>823.71449000000007</v>
      </c>
      <c r="F27" s="17">
        <f>SUM(F28:F43)</f>
        <v>864.90021450000006</v>
      </c>
      <c r="G27" s="17">
        <f t="shared" ref="G27" si="17">SUM(G28:G43)</f>
        <v>908.14522522500022</v>
      </c>
      <c r="H27" s="17">
        <f t="shared" si="11"/>
        <v>2596.7599297250003</v>
      </c>
      <c r="M27" s="2">
        <f>38869.08*10+13505.01</f>
        <v>402195.81000000006</v>
      </c>
    </row>
    <row r="28" spans="1:13" s="2" customFormat="1" ht="15" customHeight="1" x14ac:dyDescent="0.2">
      <c r="A28" s="9" t="s">
        <v>43</v>
      </c>
      <c r="B28" s="53" t="s">
        <v>44</v>
      </c>
      <c r="C28" s="6" t="s">
        <v>22</v>
      </c>
      <c r="D28" s="21">
        <f>124.6+26.17</f>
        <v>150.76999999999998</v>
      </c>
      <c r="E28" s="17">
        <v>291</v>
      </c>
      <c r="F28" s="17">
        <f>E28*F$11</f>
        <v>305.55</v>
      </c>
      <c r="G28" s="17">
        <f t="shared" ref="G28" si="18">F28*G$11</f>
        <v>320.82750000000004</v>
      </c>
      <c r="H28" s="17">
        <f t="shared" si="11"/>
        <v>917.37750000000005</v>
      </c>
    </row>
    <row r="29" spans="1:13" s="1" customFormat="1" ht="30" customHeight="1" x14ac:dyDescent="0.2">
      <c r="A29" s="9" t="s">
        <v>45</v>
      </c>
      <c r="B29" s="53" t="s">
        <v>46</v>
      </c>
      <c r="C29" s="6" t="s">
        <v>22</v>
      </c>
      <c r="D29" s="21"/>
      <c r="E29" s="17"/>
      <c r="F29" s="17">
        <f>E29*F$11</f>
        <v>0</v>
      </c>
      <c r="G29" s="17">
        <f t="shared" ref="F29:G43" si="19">F29*G$11</f>
        <v>0</v>
      </c>
      <c r="H29" s="17">
        <f t="shared" si="11"/>
        <v>0</v>
      </c>
      <c r="M29" s="1">
        <f>215808.23</f>
        <v>215808.23</v>
      </c>
    </row>
    <row r="30" spans="1:13" s="1" customFormat="1" ht="30" customHeight="1" x14ac:dyDescent="0.2">
      <c r="A30" s="9" t="s">
        <v>47</v>
      </c>
      <c r="B30" s="53" t="s">
        <v>48</v>
      </c>
      <c r="C30" s="6" t="s">
        <v>22</v>
      </c>
      <c r="D30" s="21"/>
      <c r="E30" s="17"/>
      <c r="F30" s="17">
        <f t="shared" si="19"/>
        <v>0</v>
      </c>
      <c r="G30" s="17">
        <f t="shared" si="19"/>
        <v>0</v>
      </c>
      <c r="H30" s="17">
        <f t="shared" si="11"/>
        <v>0</v>
      </c>
    </row>
    <row r="31" spans="1:13" s="1" customFormat="1" ht="15" customHeight="1" x14ac:dyDescent="0.2">
      <c r="A31" s="9" t="s">
        <v>49</v>
      </c>
      <c r="B31" s="53" t="s">
        <v>50</v>
      </c>
      <c r="C31" s="6" t="s">
        <v>22</v>
      </c>
      <c r="D31" s="21">
        <v>200</v>
      </c>
      <c r="E31" s="17"/>
      <c r="F31" s="17">
        <f t="shared" si="19"/>
        <v>0</v>
      </c>
      <c r="G31" s="17">
        <f t="shared" si="19"/>
        <v>0</v>
      </c>
      <c r="H31" s="17">
        <f t="shared" si="11"/>
        <v>0</v>
      </c>
    </row>
    <row r="32" spans="1:13" s="1" customFormat="1" ht="15" customHeight="1" x14ac:dyDescent="0.2">
      <c r="A32" s="9" t="s">
        <v>51</v>
      </c>
      <c r="B32" s="53" t="s">
        <v>52</v>
      </c>
      <c r="C32" s="6" t="s">
        <v>22</v>
      </c>
      <c r="D32" s="21">
        <v>96.1</v>
      </c>
      <c r="E32" s="17">
        <v>99.623999999999995</v>
      </c>
      <c r="F32" s="17">
        <f t="shared" si="19"/>
        <v>104.6052</v>
      </c>
      <c r="G32" s="17">
        <f t="shared" si="19"/>
        <v>109.83546</v>
      </c>
      <c r="H32" s="17">
        <f t="shared" si="11"/>
        <v>314.06466</v>
      </c>
    </row>
    <row r="33" spans="1:8" s="1" customFormat="1" ht="15" customHeight="1" x14ac:dyDescent="0.2">
      <c r="A33" s="9" t="s">
        <v>53</v>
      </c>
      <c r="B33" s="53" t="s">
        <v>54</v>
      </c>
      <c r="C33" s="6" t="s">
        <v>22</v>
      </c>
      <c r="D33" s="21"/>
      <c r="E33" s="17"/>
      <c r="F33" s="17">
        <f t="shared" si="19"/>
        <v>0</v>
      </c>
      <c r="G33" s="17">
        <f t="shared" si="19"/>
        <v>0</v>
      </c>
      <c r="H33" s="17">
        <f t="shared" si="11"/>
        <v>0</v>
      </c>
    </row>
    <row r="34" spans="1:8" s="1" customFormat="1" ht="15" customHeight="1" x14ac:dyDescent="0.2">
      <c r="A34" s="9" t="s">
        <v>55</v>
      </c>
      <c r="B34" s="53" t="s">
        <v>56</v>
      </c>
      <c r="C34" s="6" t="s">
        <v>22</v>
      </c>
      <c r="D34" s="21"/>
      <c r="E34" s="17"/>
      <c r="F34" s="17">
        <f t="shared" si="19"/>
        <v>0</v>
      </c>
      <c r="G34" s="17">
        <f t="shared" si="19"/>
        <v>0</v>
      </c>
      <c r="H34" s="17">
        <f t="shared" si="11"/>
        <v>0</v>
      </c>
    </row>
    <row r="35" spans="1:8" s="1" customFormat="1" ht="15" customHeight="1" x14ac:dyDescent="0.2">
      <c r="A35" s="9" t="s">
        <v>57</v>
      </c>
      <c r="B35" s="53" t="s">
        <v>58</v>
      </c>
      <c r="C35" s="6" t="s">
        <v>22</v>
      </c>
      <c r="D35" s="21"/>
      <c r="E35" s="17"/>
      <c r="F35" s="17">
        <f t="shared" si="19"/>
        <v>0</v>
      </c>
      <c r="G35" s="17">
        <f t="shared" si="19"/>
        <v>0</v>
      </c>
      <c r="H35" s="17">
        <f t="shared" si="11"/>
        <v>0</v>
      </c>
    </row>
    <row r="36" spans="1:8" s="1" customFormat="1" ht="15" customHeight="1" x14ac:dyDescent="0.2">
      <c r="A36" s="9" t="s">
        <v>59</v>
      </c>
      <c r="B36" s="53" t="s">
        <v>60</v>
      </c>
      <c r="C36" s="6" t="s">
        <v>22</v>
      </c>
      <c r="D36" s="21"/>
      <c r="E36" s="17"/>
      <c r="F36" s="17">
        <f t="shared" si="19"/>
        <v>0</v>
      </c>
      <c r="G36" s="17">
        <f t="shared" si="19"/>
        <v>0</v>
      </c>
      <c r="H36" s="17">
        <f t="shared" si="11"/>
        <v>0</v>
      </c>
    </row>
    <row r="37" spans="1:8" s="1" customFormat="1" ht="45" customHeight="1" x14ac:dyDescent="0.2">
      <c r="A37" s="9" t="s">
        <v>61</v>
      </c>
      <c r="B37" s="53" t="s">
        <v>62</v>
      </c>
      <c r="C37" s="6" t="s">
        <v>22</v>
      </c>
      <c r="D37" s="21">
        <v>95.021000000000001</v>
      </c>
      <c r="E37" s="17">
        <f>40+60.54</f>
        <v>100.53999999999999</v>
      </c>
      <c r="F37" s="17">
        <f t="shared" si="19"/>
        <v>105.56699999999999</v>
      </c>
      <c r="G37" s="17">
        <f t="shared" si="19"/>
        <v>110.84535</v>
      </c>
      <c r="H37" s="17">
        <f t="shared" si="11"/>
        <v>316.95234999999997</v>
      </c>
    </row>
    <row r="38" spans="1:8" s="1" customFormat="1" ht="30" customHeight="1" x14ac:dyDescent="0.2">
      <c r="A38" s="9" t="s">
        <v>63</v>
      </c>
      <c r="B38" s="53" t="s">
        <v>64</v>
      </c>
      <c r="C38" s="6" t="s">
        <v>22</v>
      </c>
      <c r="D38" s="21"/>
      <c r="E38" s="17"/>
      <c r="F38" s="17">
        <f t="shared" si="19"/>
        <v>0</v>
      </c>
      <c r="G38" s="17">
        <f t="shared" si="19"/>
        <v>0</v>
      </c>
      <c r="H38" s="17">
        <f>E38+F38+G38</f>
        <v>0</v>
      </c>
    </row>
    <row r="39" spans="1:8" s="1" customFormat="1" ht="15" customHeight="1" x14ac:dyDescent="0.2">
      <c r="A39" s="9" t="s">
        <v>65</v>
      </c>
      <c r="B39" s="53" t="s">
        <v>66</v>
      </c>
      <c r="C39" s="6" t="s">
        <v>22</v>
      </c>
      <c r="D39" s="17"/>
      <c r="E39" s="17"/>
      <c r="F39" s="17">
        <f t="shared" si="19"/>
        <v>0</v>
      </c>
      <c r="G39" s="17">
        <f t="shared" si="19"/>
        <v>0</v>
      </c>
      <c r="H39" s="17">
        <f t="shared" si="11"/>
        <v>0</v>
      </c>
    </row>
    <row r="40" spans="1:8" s="1" customFormat="1" ht="15" customHeight="1" x14ac:dyDescent="0.2">
      <c r="A40" s="9" t="s">
        <v>67</v>
      </c>
      <c r="B40" s="53" t="s">
        <v>68</v>
      </c>
      <c r="C40" s="6" t="s">
        <v>22</v>
      </c>
      <c r="D40" s="21">
        <f>169.5+33.74</f>
        <v>203.24</v>
      </c>
      <c r="E40" s="17">
        <f>'[1]п 1.15 2017'!$D$22</f>
        <v>262.05049000000002</v>
      </c>
      <c r="F40" s="17">
        <f t="shared" si="19"/>
        <v>275.15301450000004</v>
      </c>
      <c r="G40" s="17">
        <f t="shared" si="19"/>
        <v>288.91066522500006</v>
      </c>
      <c r="H40" s="17">
        <f t="shared" si="11"/>
        <v>826.11416972500001</v>
      </c>
    </row>
    <row r="41" spans="1:8" s="1" customFormat="1" ht="15" customHeight="1" x14ac:dyDescent="0.2">
      <c r="A41" s="9" t="s">
        <v>69</v>
      </c>
      <c r="B41" s="53" t="s">
        <v>70</v>
      </c>
      <c r="C41" s="6" t="s">
        <v>22</v>
      </c>
      <c r="D41" s="21"/>
      <c r="E41" s="17"/>
      <c r="F41" s="17">
        <f t="shared" si="19"/>
        <v>0</v>
      </c>
      <c r="G41" s="17">
        <f t="shared" si="19"/>
        <v>0</v>
      </c>
      <c r="H41" s="17">
        <f t="shared" si="11"/>
        <v>0</v>
      </c>
    </row>
    <row r="42" spans="1:8" s="1" customFormat="1" ht="15" customHeight="1" x14ac:dyDescent="0.2">
      <c r="A42" s="9" t="s">
        <v>71</v>
      </c>
      <c r="B42" s="53" t="s">
        <v>72</v>
      </c>
      <c r="C42" s="6" t="s">
        <v>22</v>
      </c>
      <c r="D42" s="21"/>
      <c r="E42" s="17"/>
      <c r="F42" s="17">
        <f t="shared" si="19"/>
        <v>0</v>
      </c>
      <c r="G42" s="17">
        <f t="shared" si="19"/>
        <v>0</v>
      </c>
      <c r="H42" s="17">
        <f t="shared" si="11"/>
        <v>0</v>
      </c>
    </row>
    <row r="43" spans="1:8" s="1" customFormat="1" ht="30" x14ac:dyDescent="0.2">
      <c r="A43" s="9" t="s">
        <v>73</v>
      </c>
      <c r="B43" s="54" t="s">
        <v>74</v>
      </c>
      <c r="C43" s="6" t="s">
        <v>22</v>
      </c>
      <c r="D43" s="21">
        <v>10.64645</v>
      </c>
      <c r="E43" s="17">
        <f>70.5</f>
        <v>70.5</v>
      </c>
      <c r="F43" s="17">
        <f>E43*F$11</f>
        <v>74.025000000000006</v>
      </c>
      <c r="G43" s="17">
        <f t="shared" si="19"/>
        <v>77.726250000000007</v>
      </c>
      <c r="H43" s="17">
        <f t="shared" si="11"/>
        <v>222.25125000000003</v>
      </c>
    </row>
    <row r="44" spans="1:8" s="1" customFormat="1" x14ac:dyDescent="0.2">
      <c r="A44" s="18" t="s">
        <v>75</v>
      </c>
      <c r="B44" s="19" t="s">
        <v>76</v>
      </c>
      <c r="C44" s="20" t="s">
        <v>22</v>
      </c>
      <c r="D44" s="21">
        <v>60.3</v>
      </c>
      <c r="E44" s="21">
        <f>SUM(E45:E48)</f>
        <v>165.2</v>
      </c>
      <c r="F44" s="21">
        <f>SUM(F45:F48)</f>
        <v>173.46</v>
      </c>
      <c r="G44" s="21">
        <f t="shared" ref="G44" si="20">SUM(G45:G48)</f>
        <v>182.13300000000001</v>
      </c>
      <c r="H44" s="17">
        <f>E44+F44+G44</f>
        <v>520.79300000000001</v>
      </c>
    </row>
    <row r="45" spans="1:8" s="1" customFormat="1" x14ac:dyDescent="0.2">
      <c r="A45" s="9" t="s">
        <v>77</v>
      </c>
      <c r="B45" s="52" t="s">
        <v>78</v>
      </c>
      <c r="C45" s="6" t="s">
        <v>22</v>
      </c>
      <c r="D45" s="21">
        <f>'[1]п 1.15 2017'!$C$38</f>
        <v>60.3</v>
      </c>
      <c r="E45" s="17">
        <f>'[1]п 1.15 2017'!$D$38</f>
        <v>165.2</v>
      </c>
      <c r="F45" s="17">
        <f t="shared" ref="F45:G48" si="21">E45*F$11</f>
        <v>173.46</v>
      </c>
      <c r="G45" s="17">
        <f t="shared" si="21"/>
        <v>182.13300000000001</v>
      </c>
      <c r="H45" s="17">
        <f>E45+F45+G45</f>
        <v>520.79300000000001</v>
      </c>
    </row>
    <row r="46" spans="1:8" s="1" customFormat="1" ht="15" customHeight="1" x14ac:dyDescent="0.2">
      <c r="A46" s="9" t="s">
        <v>79</v>
      </c>
      <c r="B46" s="32" t="s">
        <v>80</v>
      </c>
      <c r="C46" s="6" t="s">
        <v>22</v>
      </c>
      <c r="D46" s="21"/>
      <c r="E46" s="17"/>
      <c r="F46" s="17">
        <f t="shared" si="21"/>
        <v>0</v>
      </c>
      <c r="G46" s="17">
        <f t="shared" si="21"/>
        <v>0</v>
      </c>
      <c r="H46" s="17">
        <f t="shared" ref="H46:H53" si="22">E46+F46+G46</f>
        <v>0</v>
      </c>
    </row>
    <row r="47" spans="1:8" s="1" customFormat="1" ht="30" customHeight="1" x14ac:dyDescent="0.2">
      <c r="A47" s="9" t="s">
        <v>81</v>
      </c>
      <c r="B47" s="32" t="s">
        <v>82</v>
      </c>
      <c r="C47" s="6" t="s">
        <v>22</v>
      </c>
      <c r="D47" s="21"/>
      <c r="E47" s="17"/>
      <c r="F47" s="17">
        <f t="shared" si="21"/>
        <v>0</v>
      </c>
      <c r="G47" s="17">
        <f t="shared" si="21"/>
        <v>0</v>
      </c>
      <c r="H47" s="17">
        <f t="shared" si="22"/>
        <v>0</v>
      </c>
    </row>
    <row r="48" spans="1:8" s="1" customFormat="1" ht="30" customHeight="1" x14ac:dyDescent="0.2">
      <c r="A48" s="9" t="s">
        <v>83</v>
      </c>
      <c r="B48" s="31" t="s">
        <v>84</v>
      </c>
      <c r="C48" s="6" t="s">
        <v>22</v>
      </c>
      <c r="D48" s="21"/>
      <c r="E48" s="17"/>
      <c r="F48" s="17">
        <f>E48*F$11</f>
        <v>0</v>
      </c>
      <c r="G48" s="17">
        <f t="shared" si="21"/>
        <v>0</v>
      </c>
      <c r="H48" s="17">
        <f t="shared" si="22"/>
        <v>0</v>
      </c>
    </row>
    <row r="49" spans="1:8" s="2" customFormat="1" ht="30" customHeight="1" x14ac:dyDescent="0.2">
      <c r="A49" s="18" t="s">
        <v>85</v>
      </c>
      <c r="B49" s="19" t="s">
        <v>86</v>
      </c>
      <c r="C49" s="20" t="s">
        <v>22</v>
      </c>
      <c r="D49" s="21"/>
      <c r="E49" s="21">
        <f>SUM(E50:E53)</f>
        <v>0</v>
      </c>
      <c r="F49" s="21">
        <f>SUM(F50:F53)</f>
        <v>0</v>
      </c>
      <c r="G49" s="21">
        <f t="shared" ref="G49" si="23">SUM(G50:G53)</f>
        <v>0</v>
      </c>
      <c r="H49" s="17">
        <f t="shared" si="22"/>
        <v>0</v>
      </c>
    </row>
    <row r="50" spans="1:8" s="2" customFormat="1" ht="15" customHeight="1" x14ac:dyDescent="0.2">
      <c r="A50" s="9" t="s">
        <v>87</v>
      </c>
      <c r="B50" s="52" t="s">
        <v>88</v>
      </c>
      <c r="C50" s="6" t="s">
        <v>22</v>
      </c>
      <c r="D50" s="21"/>
      <c r="E50" s="17"/>
      <c r="F50" s="17">
        <f t="shared" ref="F50:G53" si="24">E50*F$11</f>
        <v>0</v>
      </c>
      <c r="G50" s="17">
        <f t="shared" si="24"/>
        <v>0</v>
      </c>
      <c r="H50" s="17">
        <f t="shared" si="22"/>
        <v>0</v>
      </c>
    </row>
    <row r="51" spans="1:8" s="2" customFormat="1" ht="30" customHeight="1" x14ac:dyDescent="0.2">
      <c r="A51" s="9" t="s">
        <v>89</v>
      </c>
      <c r="B51" s="52" t="s">
        <v>90</v>
      </c>
      <c r="C51" s="6" t="s">
        <v>22</v>
      </c>
      <c r="D51" s="21"/>
      <c r="E51" s="17"/>
      <c r="F51" s="17">
        <f t="shared" si="24"/>
        <v>0</v>
      </c>
      <c r="G51" s="17">
        <f t="shared" si="24"/>
        <v>0</v>
      </c>
      <c r="H51" s="17">
        <f t="shared" si="22"/>
        <v>0</v>
      </c>
    </row>
    <row r="52" spans="1:8" s="2" customFormat="1" ht="20.25" customHeight="1" x14ac:dyDescent="0.2">
      <c r="A52" s="9" t="s">
        <v>91</v>
      </c>
      <c r="B52" s="52" t="s">
        <v>92</v>
      </c>
      <c r="C52" s="6" t="s">
        <v>22</v>
      </c>
      <c r="D52" s="21"/>
      <c r="E52" s="17"/>
      <c r="F52" s="17">
        <f t="shared" si="24"/>
        <v>0</v>
      </c>
      <c r="G52" s="17">
        <f t="shared" si="24"/>
        <v>0</v>
      </c>
      <c r="H52" s="17">
        <f t="shared" si="22"/>
        <v>0</v>
      </c>
    </row>
    <row r="53" spans="1:8" s="2" customFormat="1" ht="21.75" customHeight="1" x14ac:dyDescent="0.2">
      <c r="A53" s="9" t="s">
        <v>93</v>
      </c>
      <c r="B53" s="31" t="s">
        <v>94</v>
      </c>
      <c r="C53" s="6" t="s">
        <v>22</v>
      </c>
      <c r="D53" s="21"/>
      <c r="E53" s="17"/>
      <c r="F53" s="17">
        <f t="shared" si="24"/>
        <v>0</v>
      </c>
      <c r="G53" s="17">
        <f t="shared" si="24"/>
        <v>0</v>
      </c>
      <c r="H53" s="17">
        <f t="shared" si="22"/>
        <v>0</v>
      </c>
    </row>
    <row r="54" spans="1:8" s="3" customFormat="1" ht="21.75" customHeight="1" x14ac:dyDescent="0.2">
      <c r="A54" s="56" t="s">
        <v>121</v>
      </c>
      <c r="B54" s="57" t="s">
        <v>98</v>
      </c>
      <c r="C54" s="8" t="s">
        <v>22</v>
      </c>
      <c r="D54" s="44"/>
      <c r="E54" s="44">
        <f>D54*(1+11.4/100)</f>
        <v>0</v>
      </c>
      <c r="F54" s="44">
        <f>E54*(1+11.4/100)</f>
        <v>0</v>
      </c>
      <c r="G54" s="44">
        <f>F54*(1+11.4/100)</f>
        <v>0</v>
      </c>
      <c r="H54" s="21">
        <f>E54+F54+G54</f>
        <v>0</v>
      </c>
    </row>
    <row r="55" spans="1:8" s="2" customFormat="1" ht="21.75" customHeight="1" x14ac:dyDescent="0.2">
      <c r="A55" s="18"/>
      <c r="B55" s="22" t="s">
        <v>95</v>
      </c>
      <c r="C55" s="20" t="s">
        <v>22</v>
      </c>
      <c r="D55" s="21">
        <f>D17+D22+D23+D44+D49+D54</f>
        <v>31609.28745</v>
      </c>
      <c r="E55" s="21">
        <f>E17+E22+E23+E44+E49+E54</f>
        <v>66528.553119999997</v>
      </c>
      <c r="F55" s="21">
        <f t="shared" ref="F55:H55" si="25">F17+F22+F23+F44+F49+F54</f>
        <v>69854.980776000011</v>
      </c>
      <c r="G55" s="21">
        <f t="shared" si="25"/>
        <v>73347.729814800012</v>
      </c>
      <c r="H55" s="21">
        <f t="shared" si="25"/>
        <v>209731.26371080001</v>
      </c>
    </row>
    <row r="56" spans="1:8" s="2" customFormat="1" x14ac:dyDescent="0.2">
      <c r="B56" s="40"/>
      <c r="D56" s="58"/>
      <c r="E56" s="24"/>
      <c r="F56" s="23"/>
      <c r="G56" s="23"/>
      <c r="H56" s="4"/>
    </row>
    <row r="57" spans="1:8" s="2" customFormat="1" x14ac:dyDescent="0.2">
      <c r="A57" s="70" t="s">
        <v>96</v>
      </c>
      <c r="B57" s="70"/>
      <c r="C57" s="70"/>
      <c r="D57" s="70"/>
      <c r="E57" s="70"/>
      <c r="F57" s="70"/>
      <c r="G57" s="70"/>
      <c r="H57" s="70"/>
    </row>
    <row r="58" spans="1:8" s="2" customFormat="1" x14ac:dyDescent="0.2">
      <c r="B58" s="40"/>
      <c r="D58" s="3"/>
      <c r="E58" s="24"/>
      <c r="F58" s="24"/>
      <c r="G58" s="24"/>
      <c r="H58" s="4"/>
    </row>
    <row r="59" spans="1:8" s="2" customFormat="1" ht="30" x14ac:dyDescent="0.2">
      <c r="A59" s="7" t="s">
        <v>1</v>
      </c>
      <c r="B59" s="7" t="s">
        <v>2</v>
      </c>
      <c r="C59" s="7" t="s">
        <v>3</v>
      </c>
      <c r="D59" s="41" t="str">
        <f>D4</f>
        <v>2017 год ожид</v>
      </c>
      <c r="E59" s="7" t="str">
        <f t="shared" ref="E59:G59" si="26">E4</f>
        <v>2018 год план</v>
      </c>
      <c r="F59" s="7" t="str">
        <f t="shared" si="26"/>
        <v>2019 год план</v>
      </c>
      <c r="G59" s="7" t="str">
        <f t="shared" si="26"/>
        <v>2020 год план</v>
      </c>
      <c r="H59" s="7" t="str">
        <f>H15</f>
        <v>Итого  2018-2020</v>
      </c>
    </row>
    <row r="60" spans="1:8" s="2" customFormat="1" x14ac:dyDescent="0.2">
      <c r="A60" s="8">
        <v>1</v>
      </c>
      <c r="B60" s="8">
        <v>2</v>
      </c>
      <c r="C60" s="8">
        <v>3</v>
      </c>
      <c r="D60" s="8">
        <f>D5</f>
        <v>4</v>
      </c>
      <c r="E60" s="8">
        <f>E5</f>
        <v>5</v>
      </c>
      <c r="F60" s="8">
        <f>F5</f>
        <v>6</v>
      </c>
      <c r="G60" s="8">
        <f>G5</f>
        <v>7</v>
      </c>
      <c r="H60" s="8"/>
    </row>
    <row r="61" spans="1:8" s="2" customFormat="1" x14ac:dyDescent="0.2">
      <c r="A61" s="5" t="s">
        <v>122</v>
      </c>
      <c r="B61" s="25" t="s">
        <v>97</v>
      </c>
      <c r="C61" s="26" t="s">
        <v>22</v>
      </c>
      <c r="D61" s="44">
        <f>'[1]п 1.15 2017'!$C$24</f>
        <v>593.255</v>
      </c>
      <c r="E61" s="17">
        <f>'[1]п 1.15 2017'!$D$24</f>
        <v>448.4</v>
      </c>
      <c r="F61" s="28">
        <f>E61</f>
        <v>448.4</v>
      </c>
      <c r="G61" s="28">
        <f>F61</f>
        <v>448.4</v>
      </c>
      <c r="H61" s="17">
        <f>E61+F61+G61</f>
        <v>1345.1999999999998</v>
      </c>
    </row>
    <row r="62" spans="1:8" s="2" customFormat="1" x14ac:dyDescent="0.2">
      <c r="A62" s="5" t="s">
        <v>123</v>
      </c>
      <c r="B62" s="25" t="s">
        <v>99</v>
      </c>
      <c r="C62" s="26" t="s">
        <v>22</v>
      </c>
      <c r="D62" s="44"/>
      <c r="E62" s="17">
        <f t="shared" ref="E62" si="27">D62*117.21/100</f>
        <v>0</v>
      </c>
      <c r="F62" s="28">
        <f t="shared" ref="F62:G64" si="28">E62</f>
        <v>0</v>
      </c>
      <c r="G62" s="28">
        <f t="shared" si="28"/>
        <v>0</v>
      </c>
      <c r="H62" s="17">
        <f t="shared" ref="H62:H78" si="29">E62+F62+G62</f>
        <v>0</v>
      </c>
    </row>
    <row r="63" spans="1:8" s="2" customFormat="1" x14ac:dyDescent="0.2">
      <c r="A63" s="5" t="s">
        <v>124</v>
      </c>
      <c r="B63" s="16" t="s">
        <v>142</v>
      </c>
      <c r="C63" s="6" t="s">
        <v>22</v>
      </c>
      <c r="D63" s="45">
        <f>'[1]п 1.15 2017'!$C$33+'[1]п 1.15 2017'!$C$34+'[1]п 1.15 2017'!$C$35</f>
        <v>6778.3269668217217</v>
      </c>
      <c r="E63" s="29">
        <f>'[1]п 1.15 2017'!$D$33+'[1]п 1.15 2017'!$D$34+'[1]п 1.15 2017'!$D$35</f>
        <v>13412.602128196777</v>
      </c>
      <c r="F63" s="28">
        <f t="shared" si="28"/>
        <v>13412.602128196777</v>
      </c>
      <c r="G63" s="28">
        <f t="shared" si="28"/>
        <v>13412.602128196777</v>
      </c>
      <c r="H63" s="17">
        <f t="shared" si="29"/>
        <v>40237.806384590331</v>
      </c>
    </row>
    <row r="64" spans="1:8" s="2" customFormat="1" x14ac:dyDescent="0.2">
      <c r="A64" s="5" t="s">
        <v>144</v>
      </c>
      <c r="B64" s="16" t="s">
        <v>143</v>
      </c>
      <c r="C64" s="6" t="s">
        <v>22</v>
      </c>
      <c r="D64" s="45">
        <f>'[1]п 1.15 2017'!$C$33</f>
        <v>4598.9752768217222</v>
      </c>
      <c r="E64" s="29">
        <f>'[1]п 1.15 2017'!$D$33</f>
        <v>11396.346088196777</v>
      </c>
      <c r="F64" s="28">
        <f t="shared" si="28"/>
        <v>11396.346088196777</v>
      </c>
      <c r="G64" s="28">
        <f t="shared" si="28"/>
        <v>11396.346088196777</v>
      </c>
      <c r="H64" s="17">
        <f t="shared" si="29"/>
        <v>34189.03826459033</v>
      </c>
    </row>
    <row r="65" spans="1:8" s="2" customFormat="1" x14ac:dyDescent="0.2">
      <c r="A65" s="5" t="s">
        <v>125</v>
      </c>
      <c r="B65" s="16" t="s">
        <v>100</v>
      </c>
      <c r="C65" s="6" t="s">
        <v>22</v>
      </c>
      <c r="D65" s="27">
        <f>SUM(D66:D69)</f>
        <v>111.6755</v>
      </c>
      <c r="E65" s="27">
        <f>SUM(E66:E69)</f>
        <v>274.43100000000004</v>
      </c>
      <c r="F65" s="27">
        <f t="shared" ref="F65:G65" si="30">SUM(F66:F69)</f>
        <v>274.43100000000004</v>
      </c>
      <c r="G65" s="27">
        <f t="shared" si="30"/>
        <v>274.43100000000004</v>
      </c>
      <c r="H65" s="17">
        <f t="shared" si="29"/>
        <v>823.29300000000012</v>
      </c>
    </row>
    <row r="66" spans="1:8" s="1" customFormat="1" x14ac:dyDescent="0.2">
      <c r="A66" s="9" t="s">
        <v>126</v>
      </c>
      <c r="B66" s="53" t="s">
        <v>101</v>
      </c>
      <c r="C66" s="6" t="s">
        <v>22</v>
      </c>
      <c r="D66" s="47"/>
      <c r="E66" s="30">
        <v>0</v>
      </c>
      <c r="F66" s="30">
        <f>E66</f>
        <v>0</v>
      </c>
      <c r="G66" s="30">
        <f t="shared" ref="G66" si="31">F66</f>
        <v>0</v>
      </c>
      <c r="H66" s="17">
        <f t="shared" si="29"/>
        <v>0</v>
      </c>
    </row>
    <row r="67" spans="1:8" s="1" customFormat="1" x14ac:dyDescent="0.2">
      <c r="A67" s="9" t="s">
        <v>127</v>
      </c>
      <c r="B67" s="53" t="s">
        <v>102</v>
      </c>
      <c r="C67" s="6" t="s">
        <v>22</v>
      </c>
      <c r="D67" s="47">
        <f>'[1]п 1.15 2017'!$C$29</f>
        <v>3.8975</v>
      </c>
      <c r="E67" s="30">
        <f>'[1]п 1.15 2017'!$D$29</f>
        <v>4.931</v>
      </c>
      <c r="F67" s="30">
        <f t="shared" ref="E67:G69" si="32">E67</f>
        <v>4.931</v>
      </c>
      <c r="G67" s="30">
        <f t="shared" si="32"/>
        <v>4.931</v>
      </c>
      <c r="H67" s="17">
        <f t="shared" si="29"/>
        <v>14.792999999999999</v>
      </c>
    </row>
    <row r="68" spans="1:8" s="1" customFormat="1" x14ac:dyDescent="0.2">
      <c r="A68" s="9" t="s">
        <v>128</v>
      </c>
      <c r="B68" s="53" t="s">
        <v>103</v>
      </c>
      <c r="C68" s="6" t="s">
        <v>22</v>
      </c>
      <c r="D68" s="47"/>
      <c r="E68" s="30">
        <f>'[1]п 1.15 2017'!$D$30</f>
        <v>176</v>
      </c>
      <c r="F68" s="30">
        <f t="shared" si="32"/>
        <v>176</v>
      </c>
      <c r="G68" s="30">
        <f t="shared" si="32"/>
        <v>176</v>
      </c>
      <c r="H68" s="17">
        <f t="shared" si="29"/>
        <v>528</v>
      </c>
    </row>
    <row r="69" spans="1:8" s="1" customFormat="1" x14ac:dyDescent="0.2">
      <c r="A69" s="9" t="s">
        <v>129</v>
      </c>
      <c r="B69" s="53" t="s">
        <v>104</v>
      </c>
      <c r="C69" s="6" t="s">
        <v>22</v>
      </c>
      <c r="D69" s="47">
        <f>'[1]п 1.15 2017'!C28</f>
        <v>107.77800000000001</v>
      </c>
      <c r="E69" s="30">
        <f>'[1]п 1.15 2017'!D28</f>
        <v>93.5</v>
      </c>
      <c r="F69" s="30">
        <f t="shared" si="32"/>
        <v>93.5</v>
      </c>
      <c r="G69" s="30">
        <f>F69</f>
        <v>93.5</v>
      </c>
      <c r="H69" s="17">
        <f t="shared" si="29"/>
        <v>280.5</v>
      </c>
    </row>
    <row r="70" spans="1:8" s="1" customFormat="1" x14ac:dyDescent="0.2">
      <c r="A70" s="9" t="s">
        <v>130</v>
      </c>
      <c r="B70" s="25" t="s">
        <v>105</v>
      </c>
      <c r="C70" s="6" t="s">
        <v>22</v>
      </c>
      <c r="D70" s="46">
        <f>'[1]п 1.15 2017'!$C$17</f>
        <v>6598.30537</v>
      </c>
      <c r="E70" s="17">
        <f>'[1]п 1.15 2017'!$D$17</f>
        <v>7795.2388608000001</v>
      </c>
      <c r="F70" s="27">
        <f>E70</f>
        <v>7795.2388608000001</v>
      </c>
      <c r="G70" s="27">
        <f>F70</f>
        <v>7795.2388608000001</v>
      </c>
      <c r="H70" s="17">
        <f t="shared" si="29"/>
        <v>23385.7165824</v>
      </c>
    </row>
    <row r="71" spans="1:8" s="1" customFormat="1" ht="30" x14ac:dyDescent="0.2">
      <c r="A71" s="9" t="s">
        <v>131</v>
      </c>
      <c r="B71" s="31" t="s">
        <v>106</v>
      </c>
      <c r="C71" s="6" t="s">
        <v>22</v>
      </c>
      <c r="D71" s="21">
        <v>3114.21</v>
      </c>
      <c r="E71" s="17"/>
      <c r="F71" s="17"/>
      <c r="G71" s="17"/>
      <c r="H71" s="17">
        <f t="shared" si="29"/>
        <v>0</v>
      </c>
    </row>
    <row r="72" spans="1:8" s="1" customFormat="1" x14ac:dyDescent="0.2">
      <c r="A72" s="9" t="s">
        <v>132</v>
      </c>
      <c r="B72" s="25" t="s">
        <v>107</v>
      </c>
      <c r="C72" s="6" t="s">
        <v>22</v>
      </c>
      <c r="D72" s="46"/>
      <c r="E72" s="27"/>
      <c r="F72" s="27"/>
      <c r="G72" s="27"/>
      <c r="H72" s="17">
        <f t="shared" si="29"/>
        <v>0</v>
      </c>
    </row>
    <row r="73" spans="1:8" s="1" customFormat="1" ht="30" x14ac:dyDescent="0.2">
      <c r="A73" s="9" t="s">
        <v>133</v>
      </c>
      <c r="B73" s="25" t="s">
        <v>108</v>
      </c>
      <c r="C73" s="6" t="s">
        <v>22</v>
      </c>
      <c r="D73" s="45"/>
      <c r="E73" s="29"/>
      <c r="F73" s="29"/>
      <c r="G73" s="29"/>
      <c r="H73" s="17">
        <f t="shared" si="29"/>
        <v>0</v>
      </c>
    </row>
    <row r="74" spans="1:8" s="1" customFormat="1" x14ac:dyDescent="0.2">
      <c r="A74" s="9" t="s">
        <v>134</v>
      </c>
      <c r="B74" s="25" t="s">
        <v>109</v>
      </c>
      <c r="C74" s="6" t="s">
        <v>22</v>
      </c>
      <c r="D74" s="46">
        <f>D75</f>
        <v>637.58213372313867</v>
      </c>
      <c r="E74" s="27">
        <f>E75</f>
        <v>823.42394657486284</v>
      </c>
      <c r="F74" s="27">
        <f t="shared" ref="F74:G74" si="33">F75</f>
        <v>905.76634123234919</v>
      </c>
      <c r="G74" s="27">
        <f t="shared" si="33"/>
        <v>996.34297535558414</v>
      </c>
      <c r="H74" s="17">
        <f t="shared" si="29"/>
        <v>2725.5332631627962</v>
      </c>
    </row>
    <row r="75" spans="1:8" s="1" customFormat="1" ht="30" x14ac:dyDescent="0.2">
      <c r="A75" s="9" t="s">
        <v>135</v>
      </c>
      <c r="B75" s="25" t="s">
        <v>110</v>
      </c>
      <c r="C75" s="6" t="s">
        <v>22</v>
      </c>
      <c r="D75" s="46">
        <f>'[1]п 1.15 2017'!$C$19</f>
        <v>637.58213372313867</v>
      </c>
      <c r="E75" s="27">
        <f>'[1]п 1.15 2017'!$D$19</f>
        <v>823.42394657486284</v>
      </c>
      <c r="F75" s="27">
        <f>'[1]п 1.15 2017'!$E$19</f>
        <v>905.76634123234919</v>
      </c>
      <c r="G75" s="27">
        <f>'[1]п 1.15 2017'!$F$19</f>
        <v>996.34297535558414</v>
      </c>
      <c r="H75" s="17">
        <f t="shared" si="29"/>
        <v>2725.5332631627962</v>
      </c>
    </row>
    <row r="76" spans="1:8" s="1" customFormat="1" ht="30" x14ac:dyDescent="0.2">
      <c r="A76" s="9" t="s">
        <v>136</v>
      </c>
      <c r="B76" s="25" t="s">
        <v>111</v>
      </c>
      <c r="C76" s="6" t="s">
        <v>22</v>
      </c>
      <c r="D76" s="46"/>
      <c r="E76" s="27"/>
      <c r="F76" s="27"/>
      <c r="G76" s="27"/>
      <c r="H76" s="17">
        <f t="shared" si="29"/>
        <v>0</v>
      </c>
    </row>
    <row r="77" spans="1:8" s="1" customFormat="1" x14ac:dyDescent="0.2">
      <c r="A77" s="9" t="s">
        <v>137</v>
      </c>
      <c r="B77" s="32" t="s">
        <v>112</v>
      </c>
      <c r="C77" s="6" t="s">
        <v>22</v>
      </c>
      <c r="D77" s="45"/>
      <c r="E77" s="29"/>
      <c r="F77" s="29"/>
      <c r="G77" s="29"/>
      <c r="H77" s="17">
        <f t="shared" si="29"/>
        <v>0</v>
      </c>
    </row>
    <row r="78" spans="1:8" s="1" customFormat="1" x14ac:dyDescent="0.2">
      <c r="A78" s="9" t="s">
        <v>138</v>
      </c>
      <c r="B78" s="25" t="s">
        <v>113</v>
      </c>
      <c r="C78" s="6" t="s">
        <v>22</v>
      </c>
      <c r="D78" s="45"/>
      <c r="E78" s="29"/>
      <c r="F78" s="29"/>
      <c r="G78" s="29"/>
      <c r="H78" s="17">
        <f t="shared" si="29"/>
        <v>0</v>
      </c>
    </row>
    <row r="79" spans="1:8" s="1" customFormat="1" x14ac:dyDescent="0.2">
      <c r="A79" s="18"/>
      <c r="B79" s="22" t="s">
        <v>114</v>
      </c>
      <c r="C79" s="20" t="s">
        <v>22</v>
      </c>
      <c r="D79" s="21">
        <f>D61+D62+D63+D65+D70+D71+D72+D73+D74+D77+D78</f>
        <v>17833.35497054486</v>
      </c>
      <c r="E79" s="21">
        <f>E61+E62+E63+E65+E70+E71+E72+E73+E74+E77+E78</f>
        <v>22754.09593557164</v>
      </c>
      <c r="F79" s="21">
        <f>F61+F62+F63+F65+F70+F71+F72+F73+F74+F77+F78</f>
        <v>22836.438330229128</v>
      </c>
      <c r="G79" s="21">
        <f t="shared" ref="D79:H79" si="34">G61+G62+G63+G65+G70+G71+G72+G73+G74+G77+G78</f>
        <v>22927.014964352362</v>
      </c>
      <c r="H79" s="21">
        <f t="shared" si="34"/>
        <v>68517.549230153119</v>
      </c>
    </row>
    <row r="80" spans="1:8" s="1" customFormat="1" x14ac:dyDescent="0.2">
      <c r="A80" s="3"/>
      <c r="B80" s="40"/>
      <c r="C80" s="2"/>
      <c r="D80" s="48"/>
      <c r="E80" s="33"/>
      <c r="F80" s="33"/>
      <c r="G80" s="33"/>
      <c r="H80" s="4"/>
    </row>
    <row r="81" spans="1:8" s="1" customFormat="1" ht="14.25" customHeight="1" x14ac:dyDescent="0.2">
      <c r="A81" s="71" t="s">
        <v>115</v>
      </c>
      <c r="B81" s="71"/>
      <c r="C81" s="71"/>
      <c r="D81" s="71"/>
      <c r="E81" s="71"/>
      <c r="F81" s="71"/>
      <c r="G81" s="71"/>
      <c r="H81" s="71"/>
    </row>
    <row r="82" spans="1:8" x14ac:dyDescent="0.2">
      <c r="A82" s="34"/>
      <c r="B82" s="34"/>
      <c r="C82" s="34"/>
      <c r="D82" s="49"/>
      <c r="E82" s="23"/>
      <c r="F82" s="23"/>
      <c r="G82" s="23"/>
    </row>
    <row r="83" spans="1:8" ht="30" x14ac:dyDescent="0.2">
      <c r="A83" s="5" t="s">
        <v>1</v>
      </c>
      <c r="B83" s="5" t="s">
        <v>2</v>
      </c>
      <c r="C83" s="5" t="s">
        <v>3</v>
      </c>
      <c r="D83" s="41" t="str">
        <f>D4</f>
        <v>2017 год ожид</v>
      </c>
      <c r="E83" s="7" t="str">
        <f t="shared" ref="E83:G83" si="35">E4</f>
        <v>2018 год план</v>
      </c>
      <c r="F83" s="7" t="str">
        <f t="shared" si="35"/>
        <v>2019 год план</v>
      </c>
      <c r="G83" s="7" t="str">
        <f t="shared" si="35"/>
        <v>2020 год план</v>
      </c>
      <c r="H83" s="7" t="str">
        <f>H59</f>
        <v>Итого  2018-2020</v>
      </c>
    </row>
    <row r="84" spans="1:8" x14ac:dyDescent="0.2">
      <c r="A84" s="8">
        <v>1</v>
      </c>
      <c r="B84" s="8">
        <v>2</v>
      </c>
      <c r="C84" s="8">
        <v>3</v>
      </c>
      <c r="D84" s="8">
        <f>D5</f>
        <v>4</v>
      </c>
      <c r="E84" s="8">
        <f>E5</f>
        <v>5</v>
      </c>
      <c r="F84" s="8">
        <f>F5</f>
        <v>6</v>
      </c>
      <c r="G84" s="8">
        <f>G5</f>
        <v>7</v>
      </c>
      <c r="H84" s="8"/>
    </row>
    <row r="85" spans="1:8" ht="45" x14ac:dyDescent="0.2">
      <c r="A85" s="35" t="s">
        <v>116</v>
      </c>
      <c r="B85" s="36" t="s">
        <v>115</v>
      </c>
      <c r="C85" s="37" t="s">
        <v>22</v>
      </c>
      <c r="D85" s="50"/>
      <c r="E85" s="38"/>
      <c r="F85" s="38"/>
      <c r="G85" s="38"/>
      <c r="H85" s="28"/>
    </row>
    <row r="86" spans="1:8" ht="28.5" customHeight="1" x14ac:dyDescent="0.2">
      <c r="A86" s="18" t="s">
        <v>139</v>
      </c>
      <c r="B86" s="22" t="s">
        <v>117</v>
      </c>
      <c r="C86" s="20" t="s">
        <v>22</v>
      </c>
      <c r="D86" s="39">
        <f t="shared" ref="D86:H86" si="36">D55+D79+D85</f>
        <v>49442.642420544857</v>
      </c>
      <c r="E86" s="39">
        <f t="shared" si="36"/>
        <v>89282.649055571645</v>
      </c>
      <c r="F86" s="39">
        <f t="shared" si="36"/>
        <v>92691.419106229136</v>
      </c>
      <c r="G86" s="39">
        <f t="shared" si="36"/>
        <v>96274.744779152374</v>
      </c>
      <c r="H86" s="39">
        <f t="shared" si="36"/>
        <v>278248.81294095312</v>
      </c>
    </row>
    <row r="87" spans="1:8" s="2" customFormat="1" x14ac:dyDescent="0.2">
      <c r="B87" s="76"/>
      <c r="D87" s="3"/>
    </row>
    <row r="88" spans="1:8" s="2" customFormat="1" x14ac:dyDescent="0.2">
      <c r="B88" s="76"/>
      <c r="D88" s="3"/>
    </row>
    <row r="89" spans="1:8" s="2" customFormat="1" x14ac:dyDescent="0.2">
      <c r="A89" s="74" t="s">
        <v>152</v>
      </c>
      <c r="B89" s="74"/>
      <c r="C89" s="74"/>
      <c r="D89" s="74"/>
      <c r="E89" s="74"/>
      <c r="F89" s="74"/>
      <c r="G89" s="74"/>
      <c r="H89" s="74"/>
    </row>
    <row r="90" spans="1:8" s="2" customFormat="1" x14ac:dyDescent="0.2">
      <c r="B90" s="40"/>
      <c r="D90" s="3"/>
    </row>
    <row r="91" spans="1:8" s="2" customFormat="1" x14ac:dyDescent="0.2">
      <c r="B91" s="40"/>
      <c r="D91" s="3"/>
    </row>
    <row r="92" spans="1:8" s="2" customFormat="1" x14ac:dyDescent="0.2">
      <c r="B92" s="40"/>
      <c r="D92" s="3"/>
    </row>
    <row r="93" spans="1:8" s="2" customFormat="1" x14ac:dyDescent="0.2">
      <c r="B93" s="40"/>
      <c r="D93" s="3"/>
    </row>
    <row r="94" spans="1:8" s="2" customFormat="1" x14ac:dyDescent="0.2">
      <c r="B94" s="40"/>
      <c r="D94" s="3"/>
    </row>
    <row r="95" spans="1:8" s="2" customFormat="1" x14ac:dyDescent="0.2">
      <c r="B95" s="40"/>
      <c r="D95" s="3"/>
    </row>
    <row r="96" spans="1:8" s="2" customFormat="1" x14ac:dyDescent="0.2">
      <c r="B96" s="40"/>
      <c r="D96" s="3"/>
    </row>
    <row r="97" spans="2:4" s="2" customFormat="1" x14ac:dyDescent="0.2">
      <c r="B97" s="40"/>
      <c r="D97" s="3"/>
    </row>
    <row r="98" spans="2:4" s="2" customFormat="1" x14ac:dyDescent="0.2">
      <c r="B98" s="40"/>
      <c r="D98" s="3"/>
    </row>
  </sheetData>
  <mergeCells count="11">
    <mergeCell ref="A89:H89"/>
    <mergeCell ref="A1:H1"/>
    <mergeCell ref="A2:C2"/>
    <mergeCell ref="A13:C13"/>
    <mergeCell ref="B87:B88"/>
    <mergeCell ref="C3:C4"/>
    <mergeCell ref="B3:B4"/>
    <mergeCell ref="A3:A4"/>
    <mergeCell ref="A57:H57"/>
    <mergeCell ref="A81:H81"/>
    <mergeCell ref="E3:G3"/>
  </mergeCells>
  <dataValidations count="1">
    <dataValidation type="decimal" allowBlank="1" showInputMessage="1" showErrorMessage="1" errorTitle="Внимание" error="Допускается ввод только действительных чисел!" sqref="H85 E63:E64 D44:G44 D10:G10 F61:G64 D73:G78 D49:G49 D54:G54 D61:D64 D66:D70 F66:G70 D6:G8 E66:E69">
      <formula1>-9.99999999999999E+23</formula1>
      <formula2>9.99999999999999E+23</formula2>
    </dataValidation>
  </dataValidations>
  <hyperlinks>
    <hyperlink ref="B53" location="'Расшифровка расходов'!A1" tooltip="Прочие расходы из прибыли" display="Прочие расходы из прибыли"/>
    <hyperlink ref="B48" location="'Расшифровка расходов'!A1" tooltip="Другие обоснованные внереализационные расходы" display="Другие обоснованные внереализационные расходы"/>
    <hyperlink ref="B71" location="'Расшифровка расходов'!A1" tooltip="Другие прочие неподконтрольные расходы" display="Другие прочие неподконтрольные расходы"/>
    <hyperlink ref="B43" location="'Расшифровка расходов'!A1" tooltip="Другие прочие подконтрольные расходы" display="Другие прочие подконтрольные расходы"/>
  </hyperlinks>
  <pageMargins left="0.74803149606299213" right="0.74803149606299213" top="0.98425196850393704" bottom="0.98425196850393704" header="0.51181102362204722" footer="0.51181102362204722"/>
  <pageSetup paperSize="9" scale="96" fitToHeight="0" orientation="landscape" r:id="rId1"/>
  <headerFooter alignWithMargins="0"/>
  <rowBreaks count="2" manualBreakCount="2">
    <brk id="30" max="7" man="1"/>
    <brk id="55" max="7" man="1"/>
  </rowBreaks>
  <ignoredErrors>
    <ignoredError sqref="E54:G54 H55:H56 E56:G56 F55:G5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2" zoomScaleNormal="85" zoomScaleSheetLayoutView="72" workbookViewId="0">
      <pane xSplit="3" ySplit="5" topLeftCell="D6" activePane="bottomRight" state="frozen"/>
      <selection activeCell="B49" sqref="B49"/>
      <selection pane="topRight" activeCell="B49" sqref="B49"/>
      <selection pane="bottomLeft" activeCell="B49" sqref="B49"/>
      <selection pane="bottomRight" activeCell="B70" sqref="B70"/>
    </sheetView>
  </sheetViews>
  <sheetFormatPr defaultRowHeight="15" x14ac:dyDescent="0.2"/>
  <cols>
    <col min="1" max="1" width="13.6640625" style="4" customWidth="1"/>
    <col min="2" max="2" width="59.1640625" style="55" customWidth="1"/>
    <col min="3" max="3" width="15.6640625" style="4" customWidth="1"/>
    <col min="4" max="4" width="32.83203125" style="4" customWidth="1"/>
    <col min="5" max="6" width="24.1640625" style="4" hidden="1" customWidth="1"/>
    <col min="7" max="7" width="26.6640625" style="4" hidden="1" customWidth="1"/>
    <col min="8" max="11" width="9.33203125" style="4"/>
    <col min="12" max="12" width="44.33203125" style="4" customWidth="1"/>
    <col min="13" max="16384" width="9.33203125" style="4"/>
  </cols>
  <sheetData>
    <row r="1" spans="1:7" s="2" customFormat="1" ht="34.5" customHeight="1" x14ac:dyDescent="0.2">
      <c r="A1" s="75" t="s">
        <v>153</v>
      </c>
      <c r="B1" s="75"/>
      <c r="C1" s="75"/>
      <c r="D1" s="75"/>
      <c r="E1" s="75"/>
      <c r="F1" s="75"/>
      <c r="G1" s="75"/>
    </row>
    <row r="2" spans="1:7" s="2" customFormat="1" ht="20.25" customHeight="1" x14ac:dyDescent="0.2">
      <c r="A2" s="64" t="s">
        <v>0</v>
      </c>
      <c r="B2" s="64"/>
      <c r="C2" s="64"/>
    </row>
    <row r="3" spans="1:7" s="60" customFormat="1" ht="25.5" customHeight="1" x14ac:dyDescent="0.2">
      <c r="A3" s="65" t="s">
        <v>1</v>
      </c>
      <c r="B3" s="67" t="s">
        <v>2</v>
      </c>
      <c r="C3" s="67" t="s">
        <v>3</v>
      </c>
      <c r="D3" s="69" t="s">
        <v>151</v>
      </c>
      <c r="E3" s="69"/>
      <c r="F3" s="69"/>
      <c r="G3" s="59"/>
    </row>
    <row r="4" spans="1:7" s="2" customFormat="1" x14ac:dyDescent="0.2">
      <c r="A4" s="66"/>
      <c r="B4" s="68"/>
      <c r="C4" s="68"/>
      <c r="D4" s="7" t="s">
        <v>5</v>
      </c>
      <c r="E4" s="7" t="s">
        <v>119</v>
      </c>
      <c r="F4" s="7" t="s">
        <v>120</v>
      </c>
      <c r="G4" s="4"/>
    </row>
    <row r="5" spans="1:7" s="2" customFormat="1" x14ac:dyDescent="0.2">
      <c r="A5" s="8">
        <v>1</v>
      </c>
      <c r="B5" s="8">
        <v>2</v>
      </c>
      <c r="C5" s="8">
        <v>3</v>
      </c>
      <c r="D5" s="8">
        <v>4</v>
      </c>
      <c r="E5" s="8">
        <f t="shared" ref="E5:F5" si="0">D5+1</f>
        <v>5</v>
      </c>
      <c r="F5" s="8">
        <f t="shared" si="0"/>
        <v>6</v>
      </c>
      <c r="G5" s="4"/>
    </row>
    <row r="6" spans="1:7" s="2" customFormat="1" ht="24.75" customHeight="1" x14ac:dyDescent="0.2">
      <c r="A6" s="9" t="s">
        <v>6</v>
      </c>
      <c r="B6" s="10" t="s">
        <v>145</v>
      </c>
      <c r="C6" s="62" t="s">
        <v>7</v>
      </c>
      <c r="D6" s="11">
        <v>0</v>
      </c>
      <c r="E6" s="11">
        <v>0</v>
      </c>
      <c r="F6" s="11">
        <v>0</v>
      </c>
      <c r="G6" s="4"/>
    </row>
    <row r="7" spans="1:7" s="2" customFormat="1" ht="30" x14ac:dyDescent="0.2">
      <c r="A7" s="9" t="s">
        <v>8</v>
      </c>
      <c r="B7" s="10" t="s">
        <v>9</v>
      </c>
      <c r="C7" s="62" t="s">
        <v>7</v>
      </c>
      <c r="D7" s="12">
        <v>0</v>
      </c>
      <c r="E7" s="12">
        <f>D7</f>
        <v>0</v>
      </c>
      <c r="F7" s="12">
        <f>E7</f>
        <v>0</v>
      </c>
      <c r="G7" s="4"/>
    </row>
    <row r="8" spans="1:7" s="2" customFormat="1" x14ac:dyDescent="0.2">
      <c r="A8" s="9" t="s">
        <v>10</v>
      </c>
      <c r="B8" s="10" t="s">
        <v>11</v>
      </c>
      <c r="C8" s="62" t="s">
        <v>12</v>
      </c>
      <c r="D8" s="12">
        <v>1394.79</v>
      </c>
      <c r="E8" s="12">
        <v>1394.79</v>
      </c>
      <c r="F8" s="12">
        <v>1394.79</v>
      </c>
      <c r="G8" s="4"/>
    </row>
    <row r="9" spans="1:7" s="2" customFormat="1" x14ac:dyDescent="0.2">
      <c r="A9" s="9" t="s">
        <v>13</v>
      </c>
      <c r="B9" s="10" t="s">
        <v>14</v>
      </c>
      <c r="C9" s="62" t="s">
        <v>7</v>
      </c>
      <c r="D9" s="13">
        <v>11.92</v>
      </c>
      <c r="E9" s="13">
        <f t="shared" ref="E9:F9" si="1">IF(D8=0,0,(E8-D8)/D8)*100</f>
        <v>0</v>
      </c>
      <c r="F9" s="13">
        <f t="shared" si="1"/>
        <v>0</v>
      </c>
      <c r="G9" s="4"/>
    </row>
    <row r="10" spans="1:7" s="2" customFormat="1" ht="30" x14ac:dyDescent="0.2">
      <c r="A10" s="9" t="s">
        <v>15</v>
      </c>
      <c r="B10" s="52" t="s">
        <v>16</v>
      </c>
      <c r="C10" s="6"/>
      <c r="D10" s="14">
        <v>1.1299999999999999</v>
      </c>
      <c r="E10" s="14">
        <v>0.75</v>
      </c>
      <c r="F10" s="14">
        <v>0.75</v>
      </c>
      <c r="G10" s="4"/>
    </row>
    <row r="11" spans="1:7" s="2" customFormat="1" x14ac:dyDescent="0.2">
      <c r="A11" s="9" t="s">
        <v>17</v>
      </c>
      <c r="B11" s="52" t="s">
        <v>18</v>
      </c>
      <c r="C11" s="6"/>
      <c r="D11" s="15">
        <v>1.1000000000000001</v>
      </c>
      <c r="E11" s="15">
        <v>1.05</v>
      </c>
      <c r="F11" s="15">
        <v>1.05</v>
      </c>
      <c r="G11" s="4"/>
    </row>
    <row r="12" spans="1:7" s="2" customFormat="1" x14ac:dyDescent="0.2">
      <c r="B12" s="40"/>
      <c r="G12" s="4"/>
    </row>
    <row r="13" spans="1:7" s="2" customFormat="1" x14ac:dyDescent="0.2">
      <c r="A13" s="64" t="s">
        <v>19</v>
      </c>
      <c r="B13" s="64"/>
      <c r="C13" s="64"/>
      <c r="D13" s="3"/>
      <c r="E13" s="3"/>
      <c r="F13" s="3"/>
      <c r="G13" s="3"/>
    </row>
    <row r="14" spans="1:7" s="2" customFormat="1" x14ac:dyDescent="0.2">
      <c r="B14" s="40"/>
      <c r="G14" s="4"/>
    </row>
    <row r="15" spans="1:7" s="2" customFormat="1" ht="30" x14ac:dyDescent="0.2">
      <c r="A15" s="7" t="s">
        <v>1</v>
      </c>
      <c r="B15" s="7" t="s">
        <v>2</v>
      </c>
      <c r="C15" s="7" t="s">
        <v>3</v>
      </c>
      <c r="D15" s="7" t="s">
        <v>5</v>
      </c>
      <c r="E15" s="7" t="s">
        <v>119</v>
      </c>
      <c r="F15" s="7" t="s">
        <v>120</v>
      </c>
      <c r="G15" s="7" t="s">
        <v>150</v>
      </c>
    </row>
    <row r="16" spans="1:7" s="2" customFormat="1" x14ac:dyDescent="0.2">
      <c r="A16" s="8">
        <v>1</v>
      </c>
      <c r="B16" s="8">
        <v>2</v>
      </c>
      <c r="C16" s="8">
        <v>3</v>
      </c>
      <c r="D16" s="8">
        <f t="shared" ref="D16:F16" si="2">D5</f>
        <v>4</v>
      </c>
      <c r="E16" s="8">
        <f t="shared" si="2"/>
        <v>5</v>
      </c>
      <c r="F16" s="8">
        <f t="shared" si="2"/>
        <v>6</v>
      </c>
      <c r="G16" s="8"/>
    </row>
    <row r="17" spans="1:12" s="2" customFormat="1" x14ac:dyDescent="0.2">
      <c r="A17" s="9" t="s">
        <v>20</v>
      </c>
      <c r="B17" s="16" t="s">
        <v>21</v>
      </c>
      <c r="C17" s="6" t="s">
        <v>22</v>
      </c>
      <c r="D17" s="17">
        <f>D18+D21</f>
        <v>33347.442710000003</v>
      </c>
      <c r="E17" s="17">
        <f t="shared" ref="E17:F17" si="3">E18+E21</f>
        <v>35014.814845500005</v>
      </c>
      <c r="F17" s="17">
        <f t="shared" si="3"/>
        <v>36765.555587775001</v>
      </c>
      <c r="G17" s="17">
        <f>D17+E17+F17</f>
        <v>105127.81314327501</v>
      </c>
    </row>
    <row r="18" spans="1:12" s="2" customFormat="1" x14ac:dyDescent="0.2">
      <c r="A18" s="9" t="s">
        <v>23</v>
      </c>
      <c r="B18" s="52" t="s">
        <v>24</v>
      </c>
      <c r="C18" s="6" t="s">
        <v>22</v>
      </c>
      <c r="D18" s="17">
        <f>D19+D20</f>
        <v>7280.8079799999996</v>
      </c>
      <c r="E18" s="17">
        <f t="shared" ref="E18:F18" si="4">E19+E20</f>
        <v>7644.8483789999991</v>
      </c>
      <c r="F18" s="17">
        <f t="shared" si="4"/>
        <v>8027.0907979499998</v>
      </c>
      <c r="G18" s="17">
        <f t="shared" ref="G18:G43" si="5">D18+E18+F18</f>
        <v>22952.747156949998</v>
      </c>
    </row>
    <row r="19" spans="1:12" s="1" customFormat="1" x14ac:dyDescent="0.2">
      <c r="A19" s="9" t="s">
        <v>25</v>
      </c>
      <c r="B19" s="52" t="s">
        <v>26</v>
      </c>
      <c r="C19" s="6" t="s">
        <v>22</v>
      </c>
      <c r="D19" s="17">
        <v>4997.4552999999996</v>
      </c>
      <c r="E19" s="17">
        <f>D19*E$11</f>
        <v>5247.3280649999997</v>
      </c>
      <c r="F19" s="17">
        <f>E19*F$11</f>
        <v>5509.6944682499998</v>
      </c>
      <c r="G19" s="17">
        <f t="shared" si="5"/>
        <v>15754.477833249999</v>
      </c>
    </row>
    <row r="20" spans="1:12" s="1" customFormat="1" x14ac:dyDescent="0.2">
      <c r="A20" s="9" t="s">
        <v>27</v>
      </c>
      <c r="B20" s="52" t="s">
        <v>28</v>
      </c>
      <c r="C20" s="6" t="s">
        <v>22</v>
      </c>
      <c r="D20" s="17">
        <f>([2]Лист1!$C$6+[2]Лист1!$C$7+[2]Лист1!$C$8+[2]Лист1!$C$9)/1000+115.05682+59.06324</f>
        <v>2283.35268</v>
      </c>
      <c r="E20" s="17">
        <f>D20*E$11</f>
        <v>2397.5203139999999</v>
      </c>
      <c r="F20" s="17">
        <f t="shared" ref="F20:F22" si="6">E20*F$11</f>
        <v>2517.3963297</v>
      </c>
      <c r="G20" s="17">
        <f t="shared" si="5"/>
        <v>7198.2693236999994</v>
      </c>
    </row>
    <row r="21" spans="1:12" s="1" customFormat="1" ht="60" x14ac:dyDescent="0.2">
      <c r="A21" s="9" t="s">
        <v>29</v>
      </c>
      <c r="B21" s="52" t="s">
        <v>30</v>
      </c>
      <c r="C21" s="6" t="s">
        <v>22</v>
      </c>
      <c r="D21" s="17">
        <f>[3]Лист1!$C$8/1000</f>
        <v>26066.634730000002</v>
      </c>
      <c r="E21" s="17">
        <f>D21*E$11</f>
        <v>27369.966466500002</v>
      </c>
      <c r="F21" s="17">
        <f t="shared" si="6"/>
        <v>28738.464789825004</v>
      </c>
      <c r="G21" s="17">
        <f t="shared" si="5"/>
        <v>82175.065986325004</v>
      </c>
    </row>
    <row r="22" spans="1:12" s="2" customFormat="1" x14ac:dyDescent="0.2">
      <c r="A22" s="9" t="s">
        <v>31</v>
      </c>
      <c r="B22" s="16" t="s">
        <v>32</v>
      </c>
      <c r="C22" s="6" t="s">
        <v>22</v>
      </c>
      <c r="D22" s="17">
        <f>'[1]п 1.15 2017'!D15</f>
        <v>25474.6368</v>
      </c>
      <c r="E22" s="17">
        <f>D22*E$11</f>
        <v>26748.368640000001</v>
      </c>
      <c r="F22" s="17">
        <f t="shared" si="6"/>
        <v>28085.787072000003</v>
      </c>
      <c r="G22" s="17">
        <f t="shared" si="5"/>
        <v>80308.792512</v>
      </c>
    </row>
    <row r="23" spans="1:12" s="2" customFormat="1" x14ac:dyDescent="0.2">
      <c r="A23" s="9" t="s">
        <v>33</v>
      </c>
      <c r="B23" s="16" t="s">
        <v>34</v>
      </c>
      <c r="C23" s="6" t="s">
        <v>22</v>
      </c>
      <c r="D23" s="17">
        <f>D24+D27</f>
        <v>7541.2736100000002</v>
      </c>
      <c r="E23" s="17">
        <f>E24+E27</f>
        <v>7918.3372905000006</v>
      </c>
      <c r="F23" s="17">
        <f t="shared" ref="F23" si="7">F24+F27</f>
        <v>8314.2541550250007</v>
      </c>
      <c r="G23" s="17">
        <f t="shared" si="5"/>
        <v>23773.865055524999</v>
      </c>
    </row>
    <row r="24" spans="1:12" s="1" customFormat="1" x14ac:dyDescent="0.2">
      <c r="A24" s="9" t="s">
        <v>35</v>
      </c>
      <c r="B24" s="52" t="s">
        <v>36</v>
      </c>
      <c r="C24" s="6" t="s">
        <v>22</v>
      </c>
      <c r="D24" s="17">
        <f>D25+D26</f>
        <v>6717.5591199999999</v>
      </c>
      <c r="E24" s="17">
        <f>E25+E26</f>
        <v>7053.4370760000002</v>
      </c>
      <c r="F24" s="17">
        <f>F25+F26</f>
        <v>7406.1089297999997</v>
      </c>
      <c r="G24" s="17">
        <f t="shared" si="5"/>
        <v>21177.105125800001</v>
      </c>
    </row>
    <row r="25" spans="1:12" s="1" customFormat="1" ht="30" x14ac:dyDescent="0.2">
      <c r="A25" s="9" t="s">
        <v>37</v>
      </c>
      <c r="B25" s="52" t="s">
        <v>38</v>
      </c>
      <c r="C25" s="6"/>
      <c r="D25" s="17">
        <f>[3]Лист1!$C$13/1000</f>
        <v>2404.0010000000002</v>
      </c>
      <c r="E25" s="17">
        <f t="shared" ref="E25:F26" si="8">D25*E$11</f>
        <v>2524.2010500000001</v>
      </c>
      <c r="F25" s="17">
        <f t="shared" si="8"/>
        <v>2650.4111025000002</v>
      </c>
      <c r="G25" s="17">
        <f t="shared" si="5"/>
        <v>7578.6131525000001</v>
      </c>
    </row>
    <row r="26" spans="1:12" s="1" customFormat="1" x14ac:dyDescent="0.2">
      <c r="A26" s="9" t="s">
        <v>39</v>
      </c>
      <c r="B26" s="52" t="s">
        <v>40</v>
      </c>
      <c r="C26" s="6"/>
      <c r="D26" s="17">
        <f>[2]Лист1!$C$12/1000</f>
        <v>4313.5581199999997</v>
      </c>
      <c r="E26" s="17">
        <f t="shared" si="8"/>
        <v>4529.2360259999996</v>
      </c>
      <c r="F26" s="17">
        <f t="shared" si="8"/>
        <v>4755.6978272999995</v>
      </c>
      <c r="G26" s="17">
        <f t="shared" si="5"/>
        <v>13598.491973299999</v>
      </c>
    </row>
    <row r="27" spans="1:12" s="2" customFormat="1" ht="30" x14ac:dyDescent="0.2">
      <c r="A27" s="9" t="s">
        <v>41</v>
      </c>
      <c r="B27" s="52" t="s">
        <v>42</v>
      </c>
      <c r="C27" s="6" t="s">
        <v>22</v>
      </c>
      <c r="D27" s="17">
        <f>SUM(D28:D43)</f>
        <v>823.71449000000007</v>
      </c>
      <c r="E27" s="17">
        <f>SUM(E28:E43)</f>
        <v>864.90021450000006</v>
      </c>
      <c r="F27" s="17">
        <f t="shared" ref="F27" si="9">SUM(F28:F43)</f>
        <v>908.14522522500022</v>
      </c>
      <c r="G27" s="17">
        <f t="shared" si="5"/>
        <v>2596.7599297250003</v>
      </c>
      <c r="L27" s="2">
        <f>38869.08*10+13505.01</f>
        <v>402195.81000000006</v>
      </c>
    </row>
    <row r="28" spans="1:12" s="2" customFormat="1" ht="15" customHeight="1" x14ac:dyDescent="0.2">
      <c r="A28" s="9" t="s">
        <v>43</v>
      </c>
      <c r="B28" s="53" t="s">
        <v>44</v>
      </c>
      <c r="C28" s="6" t="s">
        <v>22</v>
      </c>
      <c r="D28" s="17">
        <v>291</v>
      </c>
      <c r="E28" s="17">
        <f>D28*E$11</f>
        <v>305.55</v>
      </c>
      <c r="F28" s="17">
        <f t="shared" ref="E28:F43" si="10">E28*F$11</f>
        <v>320.82750000000004</v>
      </c>
      <c r="G28" s="17">
        <f t="shared" si="5"/>
        <v>917.37750000000005</v>
      </c>
    </row>
    <row r="29" spans="1:12" s="1" customFormat="1" ht="30" customHeight="1" x14ac:dyDescent="0.2">
      <c r="A29" s="9" t="s">
        <v>45</v>
      </c>
      <c r="B29" s="53" t="s">
        <v>46</v>
      </c>
      <c r="C29" s="6" t="s">
        <v>22</v>
      </c>
      <c r="D29" s="17"/>
      <c r="E29" s="17">
        <f>D29*E$11</f>
        <v>0</v>
      </c>
      <c r="F29" s="17">
        <f t="shared" si="10"/>
        <v>0</v>
      </c>
      <c r="G29" s="17">
        <f t="shared" si="5"/>
        <v>0</v>
      </c>
      <c r="L29" s="1">
        <f>215808.23</f>
        <v>215808.23</v>
      </c>
    </row>
    <row r="30" spans="1:12" s="1" customFormat="1" ht="30" customHeight="1" x14ac:dyDescent="0.2">
      <c r="A30" s="9" t="s">
        <v>47</v>
      </c>
      <c r="B30" s="53" t="s">
        <v>48</v>
      </c>
      <c r="C30" s="6" t="s">
        <v>22</v>
      </c>
      <c r="D30" s="17"/>
      <c r="E30" s="17">
        <f t="shared" si="10"/>
        <v>0</v>
      </c>
      <c r="F30" s="17">
        <f t="shared" si="10"/>
        <v>0</v>
      </c>
      <c r="G30" s="17">
        <f t="shared" si="5"/>
        <v>0</v>
      </c>
    </row>
    <row r="31" spans="1:12" s="1" customFormat="1" ht="15" customHeight="1" x14ac:dyDescent="0.2">
      <c r="A31" s="9" t="s">
        <v>49</v>
      </c>
      <c r="B31" s="53" t="s">
        <v>50</v>
      </c>
      <c r="C31" s="6" t="s">
        <v>22</v>
      </c>
      <c r="D31" s="17"/>
      <c r="E31" s="17">
        <f t="shared" si="10"/>
        <v>0</v>
      </c>
      <c r="F31" s="17">
        <f t="shared" si="10"/>
        <v>0</v>
      </c>
      <c r="G31" s="17">
        <f t="shared" si="5"/>
        <v>0</v>
      </c>
    </row>
    <row r="32" spans="1:12" s="1" customFormat="1" ht="15" customHeight="1" x14ac:dyDescent="0.2">
      <c r="A32" s="9" t="s">
        <v>51</v>
      </c>
      <c r="B32" s="53" t="s">
        <v>52</v>
      </c>
      <c r="C32" s="6" t="s">
        <v>22</v>
      </c>
      <c r="D32" s="17">
        <v>99.623999999999995</v>
      </c>
      <c r="E32" s="17">
        <f t="shared" si="10"/>
        <v>104.6052</v>
      </c>
      <c r="F32" s="17">
        <f t="shared" si="10"/>
        <v>109.83546</v>
      </c>
      <c r="G32" s="17">
        <f t="shared" si="5"/>
        <v>314.06466</v>
      </c>
    </row>
    <row r="33" spans="1:7" s="1" customFormat="1" ht="15" customHeight="1" x14ac:dyDescent="0.2">
      <c r="A33" s="9" t="s">
        <v>53</v>
      </c>
      <c r="B33" s="53" t="s">
        <v>54</v>
      </c>
      <c r="C33" s="6" t="s">
        <v>22</v>
      </c>
      <c r="D33" s="17"/>
      <c r="E33" s="17">
        <f t="shared" si="10"/>
        <v>0</v>
      </c>
      <c r="F33" s="17">
        <f t="shared" si="10"/>
        <v>0</v>
      </c>
      <c r="G33" s="17">
        <f t="shared" si="5"/>
        <v>0</v>
      </c>
    </row>
    <row r="34" spans="1:7" s="1" customFormat="1" ht="15" customHeight="1" x14ac:dyDescent="0.2">
      <c r="A34" s="9" t="s">
        <v>55</v>
      </c>
      <c r="B34" s="53" t="s">
        <v>56</v>
      </c>
      <c r="C34" s="6" t="s">
        <v>22</v>
      </c>
      <c r="D34" s="17"/>
      <c r="E34" s="17">
        <f t="shared" si="10"/>
        <v>0</v>
      </c>
      <c r="F34" s="17">
        <f t="shared" si="10"/>
        <v>0</v>
      </c>
      <c r="G34" s="17">
        <f t="shared" si="5"/>
        <v>0</v>
      </c>
    </row>
    <row r="35" spans="1:7" s="1" customFormat="1" ht="15" customHeight="1" x14ac:dyDescent="0.2">
      <c r="A35" s="9" t="s">
        <v>57</v>
      </c>
      <c r="B35" s="53" t="s">
        <v>58</v>
      </c>
      <c r="C35" s="6" t="s">
        <v>22</v>
      </c>
      <c r="D35" s="17"/>
      <c r="E35" s="17">
        <f t="shared" si="10"/>
        <v>0</v>
      </c>
      <c r="F35" s="17">
        <f t="shared" si="10"/>
        <v>0</v>
      </c>
      <c r="G35" s="17">
        <f t="shared" si="5"/>
        <v>0</v>
      </c>
    </row>
    <row r="36" spans="1:7" s="1" customFormat="1" ht="15" customHeight="1" x14ac:dyDescent="0.2">
      <c r="A36" s="9" t="s">
        <v>59</v>
      </c>
      <c r="B36" s="53" t="s">
        <v>60</v>
      </c>
      <c r="C36" s="6" t="s">
        <v>22</v>
      </c>
      <c r="D36" s="17"/>
      <c r="E36" s="17">
        <f t="shared" si="10"/>
        <v>0</v>
      </c>
      <c r="F36" s="17">
        <f t="shared" si="10"/>
        <v>0</v>
      </c>
      <c r="G36" s="17">
        <f t="shared" si="5"/>
        <v>0</v>
      </c>
    </row>
    <row r="37" spans="1:7" s="1" customFormat="1" ht="45" customHeight="1" x14ac:dyDescent="0.2">
      <c r="A37" s="9" t="s">
        <v>61</v>
      </c>
      <c r="B37" s="53" t="s">
        <v>62</v>
      </c>
      <c r="C37" s="6" t="s">
        <v>22</v>
      </c>
      <c r="D37" s="17">
        <f>40+60.54</f>
        <v>100.53999999999999</v>
      </c>
      <c r="E37" s="17">
        <f t="shared" si="10"/>
        <v>105.56699999999999</v>
      </c>
      <c r="F37" s="17">
        <f t="shared" si="10"/>
        <v>110.84535</v>
      </c>
      <c r="G37" s="17">
        <f t="shared" si="5"/>
        <v>316.95234999999997</v>
      </c>
    </row>
    <row r="38" spans="1:7" s="1" customFormat="1" ht="30" customHeight="1" x14ac:dyDescent="0.2">
      <c r="A38" s="9" t="s">
        <v>63</v>
      </c>
      <c r="B38" s="53" t="s">
        <v>64</v>
      </c>
      <c r="C38" s="6" t="s">
        <v>22</v>
      </c>
      <c r="D38" s="17"/>
      <c r="E38" s="17">
        <f t="shared" si="10"/>
        <v>0</v>
      </c>
      <c r="F38" s="17">
        <f t="shared" si="10"/>
        <v>0</v>
      </c>
      <c r="G38" s="17">
        <f>D38+E38+F38</f>
        <v>0</v>
      </c>
    </row>
    <row r="39" spans="1:7" s="1" customFormat="1" ht="15" customHeight="1" x14ac:dyDescent="0.2">
      <c r="A39" s="9" t="s">
        <v>65</v>
      </c>
      <c r="B39" s="53" t="s">
        <v>66</v>
      </c>
      <c r="C39" s="6" t="s">
        <v>22</v>
      </c>
      <c r="D39" s="17"/>
      <c r="E39" s="17">
        <f t="shared" si="10"/>
        <v>0</v>
      </c>
      <c r="F39" s="17">
        <f t="shared" si="10"/>
        <v>0</v>
      </c>
      <c r="G39" s="17">
        <f t="shared" si="5"/>
        <v>0</v>
      </c>
    </row>
    <row r="40" spans="1:7" s="1" customFormat="1" ht="15" customHeight="1" x14ac:dyDescent="0.2">
      <c r="A40" s="9" t="s">
        <v>67</v>
      </c>
      <c r="B40" s="53" t="s">
        <v>68</v>
      </c>
      <c r="C40" s="6" t="s">
        <v>22</v>
      </c>
      <c r="D40" s="17">
        <f>'[1]п 1.15 2017'!$D$22</f>
        <v>262.05049000000002</v>
      </c>
      <c r="E40" s="17">
        <f t="shared" si="10"/>
        <v>275.15301450000004</v>
      </c>
      <c r="F40" s="17">
        <f t="shared" si="10"/>
        <v>288.91066522500006</v>
      </c>
      <c r="G40" s="17">
        <f t="shared" si="5"/>
        <v>826.11416972500001</v>
      </c>
    </row>
    <row r="41" spans="1:7" s="1" customFormat="1" ht="15" customHeight="1" x14ac:dyDescent="0.2">
      <c r="A41" s="9" t="s">
        <v>69</v>
      </c>
      <c r="B41" s="53" t="s">
        <v>70</v>
      </c>
      <c r="C41" s="6" t="s">
        <v>22</v>
      </c>
      <c r="D41" s="17"/>
      <c r="E41" s="17">
        <f t="shared" si="10"/>
        <v>0</v>
      </c>
      <c r="F41" s="17">
        <f t="shared" si="10"/>
        <v>0</v>
      </c>
      <c r="G41" s="17">
        <f t="shared" si="5"/>
        <v>0</v>
      </c>
    </row>
    <row r="42" spans="1:7" s="1" customFormat="1" ht="15" customHeight="1" x14ac:dyDescent="0.2">
      <c r="A42" s="9" t="s">
        <v>71</v>
      </c>
      <c r="B42" s="53" t="s">
        <v>72</v>
      </c>
      <c r="C42" s="6" t="s">
        <v>22</v>
      </c>
      <c r="D42" s="17"/>
      <c r="E42" s="17">
        <f t="shared" si="10"/>
        <v>0</v>
      </c>
      <c r="F42" s="17">
        <f t="shared" si="10"/>
        <v>0</v>
      </c>
      <c r="G42" s="17">
        <f t="shared" si="5"/>
        <v>0</v>
      </c>
    </row>
    <row r="43" spans="1:7" s="1" customFormat="1" ht="30" x14ac:dyDescent="0.2">
      <c r="A43" s="9" t="s">
        <v>73</v>
      </c>
      <c r="B43" s="54" t="s">
        <v>74</v>
      </c>
      <c r="C43" s="6" t="s">
        <v>22</v>
      </c>
      <c r="D43" s="17">
        <f>70.5</f>
        <v>70.5</v>
      </c>
      <c r="E43" s="17">
        <f>D43*E$11</f>
        <v>74.025000000000006</v>
      </c>
      <c r="F43" s="17">
        <f t="shared" si="10"/>
        <v>77.726250000000007</v>
      </c>
      <c r="G43" s="17">
        <f t="shared" si="5"/>
        <v>222.25125000000003</v>
      </c>
    </row>
    <row r="44" spans="1:7" s="1" customFormat="1" x14ac:dyDescent="0.2">
      <c r="A44" s="18" t="s">
        <v>75</v>
      </c>
      <c r="B44" s="19" t="s">
        <v>76</v>
      </c>
      <c r="C44" s="20" t="s">
        <v>22</v>
      </c>
      <c r="D44" s="21">
        <f>SUM(D45:D48)</f>
        <v>165.2</v>
      </c>
      <c r="E44" s="21">
        <f>SUM(E45:E48)</f>
        <v>173.46</v>
      </c>
      <c r="F44" s="21">
        <f t="shared" ref="F44" si="11">SUM(F45:F48)</f>
        <v>182.13300000000001</v>
      </c>
      <c r="G44" s="17">
        <f>D44+E44+F44</f>
        <v>520.79300000000001</v>
      </c>
    </row>
    <row r="45" spans="1:7" s="1" customFormat="1" x14ac:dyDescent="0.2">
      <c r="A45" s="9" t="s">
        <v>77</v>
      </c>
      <c r="B45" s="52" t="s">
        <v>78</v>
      </c>
      <c r="C45" s="6" t="s">
        <v>22</v>
      </c>
      <c r="D45" s="17">
        <f>'[1]п 1.15 2017'!$D$38</f>
        <v>165.2</v>
      </c>
      <c r="E45" s="17">
        <f t="shared" ref="E45:F48" si="12">D45*E$11</f>
        <v>173.46</v>
      </c>
      <c r="F45" s="17">
        <f t="shared" si="12"/>
        <v>182.13300000000001</v>
      </c>
      <c r="G45" s="17">
        <f>D45+E45+F45</f>
        <v>520.79300000000001</v>
      </c>
    </row>
    <row r="46" spans="1:7" s="1" customFormat="1" ht="15" customHeight="1" x14ac:dyDescent="0.2">
      <c r="A46" s="9" t="s">
        <v>79</v>
      </c>
      <c r="B46" s="32" t="s">
        <v>80</v>
      </c>
      <c r="C46" s="6" t="s">
        <v>22</v>
      </c>
      <c r="D46" s="17"/>
      <c r="E46" s="17">
        <f t="shared" si="12"/>
        <v>0</v>
      </c>
      <c r="F46" s="17">
        <f t="shared" si="12"/>
        <v>0</v>
      </c>
      <c r="G46" s="17">
        <f t="shared" ref="G46:G53" si="13">D46+E46+F46</f>
        <v>0</v>
      </c>
    </row>
    <row r="47" spans="1:7" s="1" customFormat="1" ht="30" customHeight="1" x14ac:dyDescent="0.2">
      <c r="A47" s="9" t="s">
        <v>81</v>
      </c>
      <c r="B47" s="32" t="s">
        <v>82</v>
      </c>
      <c r="C47" s="6" t="s">
        <v>22</v>
      </c>
      <c r="D47" s="17"/>
      <c r="E47" s="17">
        <f t="shared" si="12"/>
        <v>0</v>
      </c>
      <c r="F47" s="17">
        <f t="shared" si="12"/>
        <v>0</v>
      </c>
      <c r="G47" s="17">
        <f t="shared" si="13"/>
        <v>0</v>
      </c>
    </row>
    <row r="48" spans="1:7" s="1" customFormat="1" ht="30" customHeight="1" x14ac:dyDescent="0.2">
      <c r="A48" s="9" t="s">
        <v>83</v>
      </c>
      <c r="B48" s="31" t="s">
        <v>84</v>
      </c>
      <c r="C48" s="6" t="s">
        <v>22</v>
      </c>
      <c r="D48" s="17"/>
      <c r="E48" s="17">
        <f>D48*E$11</f>
        <v>0</v>
      </c>
      <c r="F48" s="17">
        <f t="shared" si="12"/>
        <v>0</v>
      </c>
      <c r="G48" s="17">
        <f t="shared" si="13"/>
        <v>0</v>
      </c>
    </row>
    <row r="49" spans="1:7" s="2" customFormat="1" ht="30" customHeight="1" x14ac:dyDescent="0.2">
      <c r="A49" s="18" t="s">
        <v>85</v>
      </c>
      <c r="B49" s="19" t="s">
        <v>86</v>
      </c>
      <c r="C49" s="20" t="s">
        <v>22</v>
      </c>
      <c r="D49" s="21">
        <f>SUM(D50:D53)</f>
        <v>0</v>
      </c>
      <c r="E49" s="21">
        <f>SUM(E50:E53)</f>
        <v>0</v>
      </c>
      <c r="F49" s="21">
        <f t="shared" ref="F49" si="14">SUM(F50:F53)</f>
        <v>0</v>
      </c>
      <c r="G49" s="17">
        <f t="shared" si="13"/>
        <v>0</v>
      </c>
    </row>
    <row r="50" spans="1:7" s="2" customFormat="1" ht="15" customHeight="1" x14ac:dyDescent="0.2">
      <c r="A50" s="9" t="s">
        <v>87</v>
      </c>
      <c r="B50" s="52" t="s">
        <v>88</v>
      </c>
      <c r="C50" s="6" t="s">
        <v>22</v>
      </c>
      <c r="D50" s="17"/>
      <c r="E50" s="17">
        <f t="shared" ref="E50:F53" si="15">D50*E$11</f>
        <v>0</v>
      </c>
      <c r="F50" s="17">
        <f t="shared" si="15"/>
        <v>0</v>
      </c>
      <c r="G50" s="17">
        <f t="shared" si="13"/>
        <v>0</v>
      </c>
    </row>
    <row r="51" spans="1:7" s="2" customFormat="1" ht="30" customHeight="1" x14ac:dyDescent="0.2">
      <c r="A51" s="9" t="s">
        <v>89</v>
      </c>
      <c r="B51" s="52" t="s">
        <v>90</v>
      </c>
      <c r="C51" s="6" t="s">
        <v>22</v>
      </c>
      <c r="D51" s="17"/>
      <c r="E51" s="17">
        <f t="shared" si="15"/>
        <v>0</v>
      </c>
      <c r="F51" s="17">
        <f t="shared" si="15"/>
        <v>0</v>
      </c>
      <c r="G51" s="17">
        <f t="shared" si="13"/>
        <v>0</v>
      </c>
    </row>
    <row r="52" spans="1:7" s="2" customFormat="1" ht="20.25" customHeight="1" x14ac:dyDescent="0.2">
      <c r="A52" s="9" t="s">
        <v>91</v>
      </c>
      <c r="B52" s="52" t="s">
        <v>92</v>
      </c>
      <c r="C52" s="6" t="s">
        <v>22</v>
      </c>
      <c r="D52" s="17"/>
      <c r="E52" s="17">
        <f t="shared" si="15"/>
        <v>0</v>
      </c>
      <c r="F52" s="17">
        <f t="shared" si="15"/>
        <v>0</v>
      </c>
      <c r="G52" s="17">
        <f t="shared" si="13"/>
        <v>0</v>
      </c>
    </row>
    <row r="53" spans="1:7" s="2" customFormat="1" ht="21.75" customHeight="1" x14ac:dyDescent="0.2">
      <c r="A53" s="9" t="s">
        <v>93</v>
      </c>
      <c r="B53" s="31" t="s">
        <v>94</v>
      </c>
      <c r="C53" s="6" t="s">
        <v>22</v>
      </c>
      <c r="D53" s="17"/>
      <c r="E53" s="17">
        <f t="shared" si="15"/>
        <v>0</v>
      </c>
      <c r="F53" s="17">
        <f t="shared" si="15"/>
        <v>0</v>
      </c>
      <c r="G53" s="17">
        <f t="shared" si="13"/>
        <v>0</v>
      </c>
    </row>
    <row r="54" spans="1:7" s="3" customFormat="1" ht="21.75" customHeight="1" x14ac:dyDescent="0.2">
      <c r="A54" s="56" t="s">
        <v>121</v>
      </c>
      <c r="B54" s="57" t="s">
        <v>98</v>
      </c>
      <c r="C54" s="8" t="s">
        <v>22</v>
      </c>
      <c r="D54" s="44">
        <v>0</v>
      </c>
      <c r="E54" s="44">
        <f>D54*(1+11.4/100)</f>
        <v>0</v>
      </c>
      <c r="F54" s="44">
        <f>E54*(1+11.4/100)</f>
        <v>0</v>
      </c>
      <c r="G54" s="21">
        <f>D54+E54+F54</f>
        <v>0</v>
      </c>
    </row>
    <row r="55" spans="1:7" s="2" customFormat="1" ht="21.75" customHeight="1" x14ac:dyDescent="0.2">
      <c r="A55" s="18"/>
      <c r="B55" s="22" t="s">
        <v>95</v>
      </c>
      <c r="C55" s="20" t="s">
        <v>22</v>
      </c>
      <c r="D55" s="21">
        <f>D17+D22+D23+D44+D49+D54</f>
        <v>66528.553119999997</v>
      </c>
      <c r="E55" s="21">
        <f t="shared" ref="E55:G55" si="16">E17+E22+E23+E44+E49+E54</f>
        <v>69854.980776000011</v>
      </c>
      <c r="F55" s="21">
        <f t="shared" si="16"/>
        <v>73347.729814800012</v>
      </c>
      <c r="G55" s="21">
        <f t="shared" si="16"/>
        <v>209731.26371080001</v>
      </c>
    </row>
    <row r="56" spans="1:7" s="2" customFormat="1" x14ac:dyDescent="0.2">
      <c r="B56" s="40"/>
      <c r="D56" s="24"/>
      <c r="E56" s="23"/>
      <c r="F56" s="23"/>
      <c r="G56" s="4"/>
    </row>
    <row r="57" spans="1:7" s="2" customFormat="1" x14ac:dyDescent="0.2">
      <c r="A57" s="70" t="s">
        <v>96</v>
      </c>
      <c r="B57" s="70"/>
      <c r="C57" s="70"/>
      <c r="D57" s="70"/>
      <c r="E57" s="70"/>
      <c r="F57" s="70"/>
      <c r="G57" s="70"/>
    </row>
    <row r="58" spans="1:7" s="2" customFormat="1" x14ac:dyDescent="0.2">
      <c r="B58" s="40"/>
      <c r="D58" s="24"/>
      <c r="E58" s="24"/>
      <c r="F58" s="24"/>
      <c r="G58" s="4"/>
    </row>
    <row r="59" spans="1:7" s="2" customFormat="1" ht="30" x14ac:dyDescent="0.2">
      <c r="A59" s="7" t="s">
        <v>1</v>
      </c>
      <c r="B59" s="7" t="s">
        <v>2</v>
      </c>
      <c r="C59" s="7" t="s">
        <v>3</v>
      </c>
      <c r="D59" s="7" t="str">
        <f t="shared" ref="D59:F59" si="17">D4</f>
        <v>2018 год план</v>
      </c>
      <c r="E59" s="7" t="str">
        <f t="shared" si="17"/>
        <v>2019 год план</v>
      </c>
      <c r="F59" s="7" t="str">
        <f t="shared" si="17"/>
        <v>2020 год план</v>
      </c>
      <c r="G59" s="7" t="str">
        <f>G15</f>
        <v>Итого  2018-2020</v>
      </c>
    </row>
    <row r="60" spans="1:7" s="2" customFormat="1" x14ac:dyDescent="0.2">
      <c r="A60" s="8">
        <v>1</v>
      </c>
      <c r="B60" s="8">
        <v>2</v>
      </c>
      <c r="C60" s="8">
        <v>3</v>
      </c>
      <c r="D60" s="8">
        <f>D5</f>
        <v>4</v>
      </c>
      <c r="E60" s="8">
        <f>E5</f>
        <v>5</v>
      </c>
      <c r="F60" s="8">
        <f>F5</f>
        <v>6</v>
      </c>
      <c r="G60" s="8"/>
    </row>
    <row r="61" spans="1:7" s="2" customFormat="1" x14ac:dyDescent="0.2">
      <c r="A61" s="5" t="s">
        <v>122</v>
      </c>
      <c r="B61" s="25" t="s">
        <v>97</v>
      </c>
      <c r="C61" s="26" t="s">
        <v>22</v>
      </c>
      <c r="D61" s="17">
        <f>'[1]п 1.15 2017'!$D$24</f>
        <v>448.4</v>
      </c>
      <c r="E61" s="28">
        <f>D61</f>
        <v>448.4</v>
      </c>
      <c r="F61" s="28">
        <f>E61</f>
        <v>448.4</v>
      </c>
      <c r="G61" s="17">
        <f>D61+E61+F61</f>
        <v>1345.1999999999998</v>
      </c>
    </row>
    <row r="62" spans="1:7" s="2" customFormat="1" x14ac:dyDescent="0.2">
      <c r="A62" s="5" t="s">
        <v>123</v>
      </c>
      <c r="B62" s="25" t="s">
        <v>99</v>
      </c>
      <c r="C62" s="26" t="s">
        <v>22</v>
      </c>
      <c r="D62" s="17">
        <v>0</v>
      </c>
      <c r="E62" s="28">
        <f t="shared" ref="E62:F64" si="18">D62</f>
        <v>0</v>
      </c>
      <c r="F62" s="28">
        <f t="shared" si="18"/>
        <v>0</v>
      </c>
      <c r="G62" s="17">
        <f t="shared" ref="G62:G78" si="19">D62+E62+F62</f>
        <v>0</v>
      </c>
    </row>
    <row r="63" spans="1:7" s="2" customFormat="1" x14ac:dyDescent="0.2">
      <c r="A63" s="5" t="s">
        <v>124</v>
      </c>
      <c r="B63" s="16" t="s">
        <v>142</v>
      </c>
      <c r="C63" s="6" t="s">
        <v>22</v>
      </c>
      <c r="D63" s="29">
        <f>'[1]п 1.15 2017'!$D$33+'[1]п 1.15 2017'!$D$34+'[1]п 1.15 2017'!$D$35</f>
        <v>13412.602128196777</v>
      </c>
      <c r="E63" s="28">
        <f t="shared" si="18"/>
        <v>13412.602128196777</v>
      </c>
      <c r="F63" s="28">
        <f t="shared" si="18"/>
        <v>13412.602128196777</v>
      </c>
      <c r="G63" s="17">
        <f t="shared" si="19"/>
        <v>40237.806384590331</v>
      </c>
    </row>
    <row r="64" spans="1:7" s="2" customFormat="1" x14ac:dyDescent="0.2">
      <c r="A64" s="5" t="s">
        <v>144</v>
      </c>
      <c r="B64" s="16" t="s">
        <v>143</v>
      </c>
      <c r="C64" s="6" t="s">
        <v>22</v>
      </c>
      <c r="D64" s="29">
        <f>'[1]п 1.15 2017'!$D$33</f>
        <v>11396.346088196777</v>
      </c>
      <c r="E64" s="28">
        <f t="shared" si="18"/>
        <v>11396.346088196777</v>
      </c>
      <c r="F64" s="28">
        <f t="shared" si="18"/>
        <v>11396.346088196777</v>
      </c>
      <c r="G64" s="17">
        <f t="shared" si="19"/>
        <v>34189.03826459033</v>
      </c>
    </row>
    <row r="65" spans="1:7" s="2" customFormat="1" x14ac:dyDescent="0.2">
      <c r="A65" s="5" t="s">
        <v>125</v>
      </c>
      <c r="B65" s="16" t="s">
        <v>100</v>
      </c>
      <c r="C65" s="6" t="s">
        <v>22</v>
      </c>
      <c r="D65" s="27">
        <f>SUM(D66:D69)</f>
        <v>274.43100000000004</v>
      </c>
      <c r="E65" s="27">
        <f t="shared" ref="E65:F65" si="20">SUM(E66:E69)</f>
        <v>274.43100000000004</v>
      </c>
      <c r="F65" s="27">
        <f t="shared" si="20"/>
        <v>274.43100000000004</v>
      </c>
      <c r="G65" s="17">
        <f t="shared" si="19"/>
        <v>823.29300000000012</v>
      </c>
    </row>
    <row r="66" spans="1:7" s="1" customFormat="1" x14ac:dyDescent="0.2">
      <c r="A66" s="9" t="s">
        <v>126</v>
      </c>
      <c r="B66" s="53" t="s">
        <v>101</v>
      </c>
      <c r="C66" s="6" t="s">
        <v>22</v>
      </c>
      <c r="D66" s="30">
        <v>0</v>
      </c>
      <c r="E66" s="30">
        <f>D66</f>
        <v>0</v>
      </c>
      <c r="F66" s="30">
        <f t="shared" ref="F66" si="21">E66</f>
        <v>0</v>
      </c>
      <c r="G66" s="17">
        <f t="shared" si="19"/>
        <v>0</v>
      </c>
    </row>
    <row r="67" spans="1:7" s="1" customFormat="1" x14ac:dyDescent="0.2">
      <c r="A67" s="9" t="s">
        <v>127</v>
      </c>
      <c r="B67" s="53" t="s">
        <v>102</v>
      </c>
      <c r="C67" s="6" t="s">
        <v>22</v>
      </c>
      <c r="D67" s="30">
        <f>'[1]п 1.15 2017'!$D$29</f>
        <v>4.931</v>
      </c>
      <c r="E67" s="30">
        <f t="shared" ref="E67:F69" si="22">D67</f>
        <v>4.931</v>
      </c>
      <c r="F67" s="30">
        <f t="shared" si="22"/>
        <v>4.931</v>
      </c>
      <c r="G67" s="17">
        <f t="shared" si="19"/>
        <v>14.792999999999999</v>
      </c>
    </row>
    <row r="68" spans="1:7" s="1" customFormat="1" x14ac:dyDescent="0.2">
      <c r="A68" s="9" t="s">
        <v>128</v>
      </c>
      <c r="B68" s="53" t="s">
        <v>103</v>
      </c>
      <c r="C68" s="6" t="s">
        <v>22</v>
      </c>
      <c r="D68" s="30">
        <f>'[1]п 1.15 2017'!$D$30</f>
        <v>176</v>
      </c>
      <c r="E68" s="30">
        <f t="shared" si="22"/>
        <v>176</v>
      </c>
      <c r="F68" s="30">
        <f t="shared" si="22"/>
        <v>176</v>
      </c>
      <c r="G68" s="17">
        <f t="shared" si="19"/>
        <v>528</v>
      </c>
    </row>
    <row r="69" spans="1:7" s="1" customFormat="1" x14ac:dyDescent="0.2">
      <c r="A69" s="9" t="s">
        <v>129</v>
      </c>
      <c r="B69" s="53" t="s">
        <v>104</v>
      </c>
      <c r="C69" s="6" t="s">
        <v>22</v>
      </c>
      <c r="D69" s="30">
        <f>'[1]п 1.15 2017'!D28</f>
        <v>93.5</v>
      </c>
      <c r="E69" s="30">
        <f t="shared" si="22"/>
        <v>93.5</v>
      </c>
      <c r="F69" s="30">
        <f>E69</f>
        <v>93.5</v>
      </c>
      <c r="G69" s="17">
        <f t="shared" si="19"/>
        <v>280.5</v>
      </c>
    </row>
    <row r="70" spans="1:7" s="1" customFormat="1" x14ac:dyDescent="0.2">
      <c r="A70" s="9" t="s">
        <v>130</v>
      </c>
      <c r="B70" s="25" t="s">
        <v>105</v>
      </c>
      <c r="C70" s="6" t="s">
        <v>22</v>
      </c>
      <c r="D70" s="17">
        <f>'[1]п 1.15 2017'!$D$17</f>
        <v>7795.2388608000001</v>
      </c>
      <c r="E70" s="27">
        <f>D70</f>
        <v>7795.2388608000001</v>
      </c>
      <c r="F70" s="27">
        <f>E70</f>
        <v>7795.2388608000001</v>
      </c>
      <c r="G70" s="17">
        <f t="shared" si="19"/>
        <v>23385.7165824</v>
      </c>
    </row>
    <row r="71" spans="1:7" s="1" customFormat="1" ht="30" x14ac:dyDescent="0.2">
      <c r="A71" s="9" t="s">
        <v>131</v>
      </c>
      <c r="B71" s="31" t="s">
        <v>106</v>
      </c>
      <c r="C71" s="6" t="s">
        <v>22</v>
      </c>
      <c r="D71" s="17"/>
      <c r="E71" s="17"/>
      <c r="F71" s="17"/>
      <c r="G71" s="17">
        <f t="shared" si="19"/>
        <v>0</v>
      </c>
    </row>
    <row r="72" spans="1:7" s="1" customFormat="1" x14ac:dyDescent="0.2">
      <c r="A72" s="9" t="s">
        <v>132</v>
      </c>
      <c r="B72" s="25" t="s">
        <v>107</v>
      </c>
      <c r="C72" s="6" t="s">
        <v>22</v>
      </c>
      <c r="D72" s="27"/>
      <c r="E72" s="27"/>
      <c r="F72" s="27"/>
      <c r="G72" s="17">
        <f t="shared" si="19"/>
        <v>0</v>
      </c>
    </row>
    <row r="73" spans="1:7" s="1" customFormat="1" ht="30" x14ac:dyDescent="0.2">
      <c r="A73" s="9" t="s">
        <v>133</v>
      </c>
      <c r="B73" s="25" t="s">
        <v>108</v>
      </c>
      <c r="C73" s="6" t="s">
        <v>22</v>
      </c>
      <c r="D73" s="29"/>
      <c r="E73" s="29"/>
      <c r="F73" s="29"/>
      <c r="G73" s="17">
        <f t="shared" si="19"/>
        <v>0</v>
      </c>
    </row>
    <row r="74" spans="1:7" s="1" customFormat="1" x14ac:dyDescent="0.2">
      <c r="A74" s="9" t="s">
        <v>134</v>
      </c>
      <c r="B74" s="25" t="s">
        <v>109</v>
      </c>
      <c r="C74" s="6" t="s">
        <v>22</v>
      </c>
      <c r="D74" s="27">
        <f>D75</f>
        <v>823.42394657486284</v>
      </c>
      <c r="E74" s="27">
        <f t="shared" ref="E74:F74" si="23">E75</f>
        <v>905.76634123234919</v>
      </c>
      <c r="F74" s="27">
        <f t="shared" si="23"/>
        <v>996.34297535558414</v>
      </c>
      <c r="G74" s="17">
        <f t="shared" si="19"/>
        <v>2725.5332631627962</v>
      </c>
    </row>
    <row r="75" spans="1:7" s="1" customFormat="1" ht="30" x14ac:dyDescent="0.2">
      <c r="A75" s="9" t="s">
        <v>135</v>
      </c>
      <c r="B75" s="25" t="s">
        <v>110</v>
      </c>
      <c r="C75" s="6" t="s">
        <v>22</v>
      </c>
      <c r="D75" s="27">
        <f>'[1]п 1.15 2017'!$D$19</f>
        <v>823.42394657486284</v>
      </c>
      <c r="E75" s="27">
        <f>'[1]п 1.15 2017'!$E$19</f>
        <v>905.76634123234919</v>
      </c>
      <c r="F75" s="27">
        <f>'[1]п 1.15 2017'!$F$19</f>
        <v>996.34297535558414</v>
      </c>
      <c r="G75" s="17">
        <f t="shared" si="19"/>
        <v>2725.5332631627962</v>
      </c>
    </row>
    <row r="76" spans="1:7" s="1" customFormat="1" ht="30" x14ac:dyDescent="0.2">
      <c r="A76" s="9" t="s">
        <v>136</v>
      </c>
      <c r="B76" s="25" t="s">
        <v>111</v>
      </c>
      <c r="C76" s="6" t="s">
        <v>22</v>
      </c>
      <c r="D76" s="27"/>
      <c r="E76" s="27"/>
      <c r="F76" s="27"/>
      <c r="G76" s="17">
        <f t="shared" si="19"/>
        <v>0</v>
      </c>
    </row>
    <row r="77" spans="1:7" s="1" customFormat="1" x14ac:dyDescent="0.2">
      <c r="A77" s="9" t="s">
        <v>137</v>
      </c>
      <c r="B77" s="32" t="s">
        <v>112</v>
      </c>
      <c r="C77" s="6" t="s">
        <v>22</v>
      </c>
      <c r="D77" s="29"/>
      <c r="E77" s="29"/>
      <c r="F77" s="29"/>
      <c r="G77" s="17">
        <f t="shared" si="19"/>
        <v>0</v>
      </c>
    </row>
    <row r="78" spans="1:7" s="1" customFormat="1" x14ac:dyDescent="0.2">
      <c r="A78" s="9" t="s">
        <v>138</v>
      </c>
      <c r="B78" s="25" t="s">
        <v>113</v>
      </c>
      <c r="C78" s="6" t="s">
        <v>22</v>
      </c>
      <c r="D78" s="29"/>
      <c r="E78" s="29"/>
      <c r="F78" s="29"/>
      <c r="G78" s="17">
        <f t="shared" si="19"/>
        <v>0</v>
      </c>
    </row>
    <row r="79" spans="1:7" s="1" customFormat="1" x14ac:dyDescent="0.2">
      <c r="A79" s="18"/>
      <c r="B79" s="22" t="s">
        <v>114</v>
      </c>
      <c r="C79" s="20" t="s">
        <v>22</v>
      </c>
      <c r="D79" s="21">
        <f>D61+D62+D63+D65+D70+D71+D72+D73+D74+D77+D78</f>
        <v>22754.09593557164</v>
      </c>
      <c r="E79" s="21">
        <f>E61+E62+E63+E65+E70+E71+E72+E73+E74+E77+E78</f>
        <v>22836.438330229128</v>
      </c>
      <c r="F79" s="21">
        <f t="shared" ref="F79:J79" si="24">F61+F62+F63+F65+F70+F71+F72+F73+F74+F77+F78</f>
        <v>22927.014964352362</v>
      </c>
      <c r="G79" s="21">
        <f t="shared" si="24"/>
        <v>68517.549230153119</v>
      </c>
    </row>
    <row r="80" spans="1:7" s="1" customFormat="1" x14ac:dyDescent="0.2">
      <c r="A80" s="3"/>
      <c r="B80" s="40"/>
      <c r="C80" s="2"/>
      <c r="D80" s="33"/>
      <c r="E80" s="33"/>
      <c r="F80" s="33"/>
      <c r="G80" s="4"/>
    </row>
    <row r="81" spans="1:7" s="1" customFormat="1" ht="14.25" customHeight="1" x14ac:dyDescent="0.2">
      <c r="A81" s="71" t="s">
        <v>115</v>
      </c>
      <c r="B81" s="71"/>
      <c r="C81" s="71"/>
      <c r="D81" s="71"/>
      <c r="E81" s="71"/>
      <c r="F81" s="71"/>
      <c r="G81" s="71"/>
    </row>
    <row r="82" spans="1:7" x14ac:dyDescent="0.2">
      <c r="A82" s="34"/>
      <c r="B82" s="34"/>
      <c r="C82" s="34"/>
      <c r="D82" s="23"/>
      <c r="E82" s="23"/>
      <c r="F82" s="23"/>
    </row>
    <row r="83" spans="1:7" ht="30" x14ac:dyDescent="0.2">
      <c r="A83" s="5" t="s">
        <v>1</v>
      </c>
      <c r="B83" s="5" t="s">
        <v>2</v>
      </c>
      <c r="C83" s="5" t="s">
        <v>3</v>
      </c>
      <c r="D83" s="7" t="str">
        <f t="shared" ref="D83:F83" si="25">D4</f>
        <v>2018 год план</v>
      </c>
      <c r="E83" s="7" t="str">
        <f t="shared" si="25"/>
        <v>2019 год план</v>
      </c>
      <c r="F83" s="7" t="str">
        <f t="shared" si="25"/>
        <v>2020 год план</v>
      </c>
      <c r="G83" s="7" t="str">
        <f>G59</f>
        <v>Итого  2018-2020</v>
      </c>
    </row>
    <row r="84" spans="1:7" x14ac:dyDescent="0.2">
      <c r="A84" s="8">
        <v>1</v>
      </c>
      <c r="B84" s="8">
        <v>2</v>
      </c>
      <c r="C84" s="8">
        <v>3</v>
      </c>
      <c r="D84" s="8">
        <f>D5</f>
        <v>4</v>
      </c>
      <c r="E84" s="8">
        <f>E5</f>
        <v>5</v>
      </c>
      <c r="F84" s="8">
        <f>F5</f>
        <v>6</v>
      </c>
      <c r="G84" s="8"/>
    </row>
    <row r="85" spans="1:7" ht="45" x14ac:dyDescent="0.2">
      <c r="A85" s="35" t="s">
        <v>116</v>
      </c>
      <c r="B85" s="36" t="s">
        <v>115</v>
      </c>
      <c r="C85" s="37" t="s">
        <v>22</v>
      </c>
      <c r="D85" s="38"/>
      <c r="E85" s="38"/>
      <c r="F85" s="38"/>
      <c r="G85" s="28"/>
    </row>
    <row r="86" spans="1:7" ht="28.5" customHeight="1" x14ac:dyDescent="0.2">
      <c r="A86" s="18" t="s">
        <v>139</v>
      </c>
      <c r="B86" s="22" t="s">
        <v>117</v>
      </c>
      <c r="C86" s="20" t="s">
        <v>22</v>
      </c>
      <c r="D86" s="39">
        <f t="shared" ref="D86:G86" si="26">D55+D79+D85</f>
        <v>89282.649055571645</v>
      </c>
      <c r="E86" s="39">
        <f t="shared" si="26"/>
        <v>92691.419106229136</v>
      </c>
      <c r="F86" s="39">
        <f t="shared" si="26"/>
        <v>96274.744779152374</v>
      </c>
      <c r="G86" s="39">
        <f t="shared" si="26"/>
        <v>278248.81294095312</v>
      </c>
    </row>
    <row r="87" spans="1:7" s="2" customFormat="1" x14ac:dyDescent="0.2">
      <c r="B87" s="76"/>
    </row>
    <row r="88" spans="1:7" s="2" customFormat="1" x14ac:dyDescent="0.2">
      <c r="B88" s="76"/>
    </row>
    <row r="89" spans="1:7" s="2" customFormat="1" x14ac:dyDescent="0.2">
      <c r="A89" s="74" t="s">
        <v>154</v>
      </c>
      <c r="B89" s="74"/>
      <c r="C89" s="74"/>
      <c r="D89" s="74"/>
      <c r="E89" s="74"/>
      <c r="F89" s="74"/>
      <c r="G89" s="74"/>
    </row>
    <row r="90" spans="1:7" s="2" customFormat="1" x14ac:dyDescent="0.2">
      <c r="B90" s="40"/>
    </row>
    <row r="91" spans="1:7" s="2" customFormat="1" x14ac:dyDescent="0.2">
      <c r="B91" s="40"/>
    </row>
    <row r="92" spans="1:7" s="2" customFormat="1" x14ac:dyDescent="0.2">
      <c r="B92" s="40"/>
    </row>
    <row r="93" spans="1:7" s="2" customFormat="1" x14ac:dyDescent="0.2">
      <c r="B93" s="40"/>
    </row>
    <row r="94" spans="1:7" s="2" customFormat="1" x14ac:dyDescent="0.2">
      <c r="B94" s="40"/>
    </row>
    <row r="95" spans="1:7" s="2" customFormat="1" x14ac:dyDescent="0.2">
      <c r="B95" s="40"/>
    </row>
    <row r="96" spans="1:7" s="2" customFormat="1" x14ac:dyDescent="0.2">
      <c r="B96" s="40"/>
    </row>
    <row r="97" spans="2:2" s="2" customFormat="1" x14ac:dyDescent="0.2">
      <c r="B97" s="40"/>
    </row>
    <row r="98" spans="2:2" s="2" customFormat="1" x14ac:dyDescent="0.2">
      <c r="B98" s="40"/>
    </row>
  </sheetData>
  <mergeCells count="11">
    <mergeCell ref="A13:C13"/>
    <mergeCell ref="A57:G57"/>
    <mergeCell ref="A81:G81"/>
    <mergeCell ref="B87:B88"/>
    <mergeCell ref="A89:G89"/>
    <mergeCell ref="A1:G1"/>
    <mergeCell ref="A2:C2"/>
    <mergeCell ref="A3:A4"/>
    <mergeCell ref="B3:B4"/>
    <mergeCell ref="C3:C4"/>
    <mergeCell ref="D3:F3"/>
  </mergeCells>
  <dataValidations count="1">
    <dataValidation type="decimal" allowBlank="1" showInputMessage="1" showErrorMessage="1" errorTitle="Внимание" error="Допускается ввод только действительных чисел!" sqref="G85 D63:D64 E61:F64 E66:F70 D66:D69 D6:F8 D54:F54 D49:F49 D73:F78 D10:F10 D44:F44">
      <formula1>-9.99999999999999E+23</formula1>
      <formula2>9.99999999999999E+23</formula2>
    </dataValidation>
  </dataValidations>
  <hyperlinks>
    <hyperlink ref="B53" location="'Расшифровка расходов'!A1" tooltip="Прочие расходы из прибыли" display="Прочие расходы из прибыли"/>
    <hyperlink ref="B48" location="'Расшифровка расходов'!A1" tooltip="Другие обоснованные внереализационные расходы" display="Другие обоснованные внереализационные расходы"/>
    <hyperlink ref="B71" location="'Расшифровка расходов'!A1" tooltip="Другие прочие неподконтрольные расходы" display="Другие прочие неподконтрольные расходы"/>
    <hyperlink ref="B43" location="'Расшифровка расходов'!A1" tooltip="Другие прочие подконтрольные расходы" display="Другие прочие подконтрольные расходы"/>
  </hyperlinks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rowBreaks count="2" manualBreakCount="2">
    <brk id="30" max="7" man="1"/>
    <brk id="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Расчет НВВ на 2016-2020 гг (2)</vt:lpstr>
      <vt:lpstr>Расчет НВВ на 2017-2018 гг</vt:lpstr>
      <vt:lpstr>Расчет НВВ на 2018</vt:lpstr>
      <vt:lpstr>'Расчет НВВ на 2016-2020 гг (2)'!Область_печати</vt:lpstr>
      <vt:lpstr>'Расчет НВВ на 2017-2018 гг'!Область_печати</vt:lpstr>
      <vt:lpstr>'Расчет НВВ на 2018'!Область_печати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Дьяченко</dc:creator>
  <cp:lastModifiedBy>User</cp:lastModifiedBy>
  <cp:lastPrinted>2017-11-30T05:56:26Z</cp:lastPrinted>
  <dcterms:created xsi:type="dcterms:W3CDTF">2015-04-07T09:10:28Z</dcterms:created>
  <dcterms:modified xsi:type="dcterms:W3CDTF">2017-12-05T09:10:48Z</dcterms:modified>
</cp:coreProperties>
</file>